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9465"/>
  </bookViews>
  <sheets>
    <sheet name="Лист1" sheetId="1" r:id="rId1"/>
    <sheet name="Лист2" sheetId="2" r:id="rId2"/>
    <sheet name="Лист2 (2)" sheetId="4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H88" i="1"/>
  <c r="G88"/>
  <c r="F88"/>
  <c r="E15" i="4"/>
  <c r="D15"/>
  <c r="E44" i="2"/>
  <c r="D44" l="1"/>
  <c r="D16" i="4" s="1"/>
  <c r="H93" i="1"/>
  <c r="G93"/>
  <c r="F93"/>
  <c r="H23"/>
  <c r="G23"/>
  <c r="F23"/>
  <c r="H94" l="1"/>
  <c r="E16" i="4"/>
  <c r="G94" i="1"/>
  <c r="F94"/>
  <c r="D17" i="4" s="1"/>
  <c r="E17" l="1"/>
</calcChain>
</file>

<file path=xl/sharedStrings.xml><?xml version="1.0" encoding="utf-8"?>
<sst xmlns="http://schemas.openxmlformats.org/spreadsheetml/2006/main" count="908" uniqueCount="581">
  <si>
    <t>Реестровый номер</t>
  </si>
  <si>
    <t>Наименование объекта</t>
  </si>
  <si>
    <t xml:space="preserve">Место
нахожде-ния
(адрес)
объекта
</t>
  </si>
  <si>
    <t xml:space="preserve">Инвернарный/ кадастровый
номер
</t>
  </si>
  <si>
    <t xml:space="preserve">Краткая
характеристика
(площадь,
протяженность и
(или) иные
параметры)
</t>
  </si>
  <si>
    <t xml:space="preserve">Дата
возникновения/
прекращения
права
муниципальной
собственности
</t>
  </si>
  <si>
    <t xml:space="preserve">Реквизиты
документов -
оснований
возникновения/
прекращения
права
муниципальной
собственности
</t>
  </si>
  <si>
    <t xml:space="preserve">Сведения о
правообладателе
</t>
  </si>
  <si>
    <t xml:space="preserve">Ограничения/
обременения
(основание и
дата
возникновения/
прекращения)
</t>
  </si>
  <si>
    <t>Новобытовского сельского поселения Николаевского муниципального района Волгоградской области</t>
  </si>
  <si>
    <t>Сведения о муниципальном имуществе</t>
  </si>
  <si>
    <t xml:space="preserve">Инвернарный номер/ государственный
номер
</t>
  </si>
  <si>
    <t>продолжение</t>
  </si>
  <si>
    <t>Автогараж</t>
  </si>
  <si>
    <t>Здание Администрации</t>
  </si>
  <si>
    <t xml:space="preserve">000000000055                  </t>
  </si>
  <si>
    <t>Администрация Новобытовского сельского поселения</t>
  </si>
  <si>
    <t xml:space="preserve">000000000000013               </t>
  </si>
  <si>
    <t>ограждение по ул.Мира 2</t>
  </si>
  <si>
    <t>ограждение по ул.Мира</t>
  </si>
  <si>
    <t xml:space="preserve">00000000181                   </t>
  </si>
  <si>
    <t xml:space="preserve">00000000179                   </t>
  </si>
  <si>
    <t>Кладбище Христианское</t>
  </si>
  <si>
    <t>Кладбище мусульманское</t>
  </si>
  <si>
    <t xml:space="preserve">000000000000004               </t>
  </si>
  <si>
    <t xml:space="preserve">000000000000006               </t>
  </si>
  <si>
    <t>Площадка для временного хранения твердых бытовых отходов</t>
  </si>
  <si>
    <t>малый пруд</t>
  </si>
  <si>
    <t>водопровод 1978-2007</t>
  </si>
  <si>
    <t>Зерносклад № 1</t>
  </si>
  <si>
    <t>Зерносклад № 2</t>
  </si>
  <si>
    <t xml:space="preserve">000000000000003               </t>
  </si>
  <si>
    <t xml:space="preserve">000000000000009               </t>
  </si>
  <si>
    <t xml:space="preserve">000000000000031               </t>
  </si>
  <si>
    <t xml:space="preserve">000000000057                  </t>
  </si>
  <si>
    <t xml:space="preserve">000000000058                  </t>
  </si>
  <si>
    <t xml:space="preserve">00000000209                   </t>
  </si>
  <si>
    <t xml:space="preserve">00000000210                   </t>
  </si>
  <si>
    <t>Автобусная остановка</t>
  </si>
  <si>
    <t xml:space="preserve">00000000177                   </t>
  </si>
  <si>
    <t>01.07.2016</t>
  </si>
  <si>
    <t>ЗДАНИЕ ДОМА КУЛЬТУРЫ</t>
  </si>
  <si>
    <t xml:space="preserve">000000000000039               </t>
  </si>
  <si>
    <t>подъезд от ОТФ Куспанова Е.Ш  к КФХ Сюбукову А.И 4336 м</t>
  </si>
  <si>
    <t>подъезд от ОТФ Джамалуева Ш.Д. к ОТФ Салехова К-3404 м</t>
  </si>
  <si>
    <t>подъезд от х.Новый Быт к ОТФ -8222 м</t>
  </si>
  <si>
    <t>подъезд от ОТФ Салихова  К. к ОТФ Шамсадова Р.Х.-7947 м</t>
  </si>
  <si>
    <t>подъезд от автодороги Н-84"Новый Быт" к КФХ Кадргалиева О.К-8248 м</t>
  </si>
  <si>
    <t>Соединительная дорога от Н-84 "Новый Быт"до подъезда КФХ Кадргалиева О.К.-3921 м</t>
  </si>
  <si>
    <t>Зеленые насаждения</t>
  </si>
  <si>
    <t>Гидротехническое сооружение с плотиной глиняной насыпной</t>
  </si>
  <si>
    <t>Подводный канал к лиману "Неспи"</t>
  </si>
  <si>
    <t>Центральная площадь</t>
  </si>
  <si>
    <t>Грунтовые дороги</t>
  </si>
  <si>
    <t>Грунтовая дорога</t>
  </si>
  <si>
    <t>Фонари ДРЛ</t>
  </si>
  <si>
    <t>Тротуары</t>
  </si>
  <si>
    <t>Ограждение парка</t>
  </si>
  <si>
    <t>Гидротехническое сооружение</t>
  </si>
  <si>
    <t>стадион</t>
  </si>
  <si>
    <t>Контора</t>
  </si>
  <si>
    <t>00000000201</t>
  </si>
  <si>
    <t>00000000202</t>
  </si>
  <si>
    <t>00000000203</t>
  </si>
  <si>
    <t>00000000204</t>
  </si>
  <si>
    <t>00000000205</t>
  </si>
  <si>
    <t>00000000206</t>
  </si>
  <si>
    <t>000000000000007</t>
  </si>
  <si>
    <t>000000000000008</t>
  </si>
  <si>
    <t>000000000000010</t>
  </si>
  <si>
    <t>000000000000011</t>
  </si>
  <si>
    <t>000000000000012</t>
  </si>
  <si>
    <t>000000000000014</t>
  </si>
  <si>
    <t>000000000000015</t>
  </si>
  <si>
    <t>000000000000016</t>
  </si>
  <si>
    <t>000000000000017</t>
  </si>
  <si>
    <t>000000000000021</t>
  </si>
  <si>
    <t>000000000000022</t>
  </si>
  <si>
    <t>000000000000023</t>
  </si>
  <si>
    <t>000000000000024</t>
  </si>
  <si>
    <t>000000000109</t>
  </si>
  <si>
    <t>х.Новый Быт</t>
  </si>
  <si>
    <t>х.Новый Быт,ул.Ленина, 20</t>
  </si>
  <si>
    <t>х.Новый Быт,ул.Мира 2</t>
  </si>
  <si>
    <t>х.Новый Быт, ул.Мира 2</t>
  </si>
  <si>
    <t>х.Новый Быт,ул.Ленина, 29</t>
  </si>
  <si>
    <t xml:space="preserve">Балансовая
стоимость, рубли
</t>
  </si>
  <si>
    <t xml:space="preserve">Остаточная
стоимость, рубли
</t>
  </si>
  <si>
    <t xml:space="preserve">Кадастровая
стоимость, рубли
</t>
  </si>
  <si>
    <t>ограждение № 1 ул.Ленина 20</t>
  </si>
  <si>
    <t>ограждение № 2 по ул.Ленина 20</t>
  </si>
  <si>
    <t>х.Новый Быт, ул.Ленина 20</t>
  </si>
  <si>
    <t>уличное освещение</t>
  </si>
  <si>
    <t>00000000213</t>
  </si>
  <si>
    <t>грунтовая дорога от х.Новый Быт до христианского кладбище 456 м</t>
  </si>
  <si>
    <t>грунтовая дорога от х.Новый Быт до мусульманского кладбище 954 м</t>
  </si>
  <si>
    <t>грунтовая дорога от х.Новый Быт до свалки 668 м</t>
  </si>
  <si>
    <t>подъезд от автодороги к Радольное-Барановка 570 м</t>
  </si>
  <si>
    <t>подъезд от ОТФ Гермаш к КФХ  Окуневич 3887 м</t>
  </si>
  <si>
    <t>подъезд от х.Новый Быт к КФХ  Хадыновой  3041 м</t>
  </si>
  <si>
    <t>подъезд от ОТФ Салихова к ОТФ Гермаш 1692 м</t>
  </si>
  <si>
    <t>подъезд от КФХ Хадыновой  к ОТФ Массалимова 6258 м</t>
  </si>
  <si>
    <t>подъезд от КФХ Хадыновой  к ОТФ Салихова 1648 м</t>
  </si>
  <si>
    <t xml:space="preserve">подъезд от ОТФ Кусманова А.А.к ОТФ массалимова </t>
  </si>
  <si>
    <t xml:space="preserve"> подъезд к летнему базу КФХ Окуневич от подъезда к п.Красногвардеец 5050м</t>
  </si>
  <si>
    <t>подъезд от ОТФ Кусманова А.а. к ОТФ Куспанова Е.Ш 2694 м</t>
  </si>
  <si>
    <t xml:space="preserve">00000000182 </t>
  </si>
  <si>
    <t>00000000183</t>
  </si>
  <si>
    <t xml:space="preserve">00000000184  </t>
  </si>
  <si>
    <t>00000000185</t>
  </si>
  <si>
    <t>00000000186</t>
  </si>
  <si>
    <t>00000000187</t>
  </si>
  <si>
    <t>00000000188</t>
  </si>
  <si>
    <t>00000000189</t>
  </si>
  <si>
    <t>00000000190</t>
  </si>
  <si>
    <t>00000000191</t>
  </si>
  <si>
    <t>00000000192</t>
  </si>
  <si>
    <t>00000000198</t>
  </si>
  <si>
    <t>00000000199</t>
  </si>
  <si>
    <t>00000000200</t>
  </si>
  <si>
    <t>земельный участок 2018-100 га</t>
  </si>
  <si>
    <t>земельный участок 2018-219,5 га</t>
  </si>
  <si>
    <t>земельный участок-2018 г.-410,6 га</t>
  </si>
  <si>
    <t>CHEVROLET NIVA 212300-555</t>
  </si>
  <si>
    <t>Автобус КАВВ 3271 ГН 0622 РС 34 НД 003762 НШ 1366757</t>
  </si>
  <si>
    <t>Автомашина УАЗ 03-12 ВДА</t>
  </si>
  <si>
    <t>автомобиль ВАЗ-21310</t>
  </si>
  <si>
    <t>ГАЗ 3307 Х 933 ЕА</t>
  </si>
  <si>
    <t>Прицеп 03 ТП 9554 цвет серый</t>
  </si>
  <si>
    <t>Прицеп МЖТ 10</t>
  </si>
  <si>
    <t>трактор Т-40</t>
  </si>
  <si>
    <t>УАЗ-220695-330-04 № А0418616</t>
  </si>
  <si>
    <t>АРС 14 (специальная-прочие)</t>
  </si>
  <si>
    <t>Бензокоса 2016 STIHL FS-55</t>
  </si>
  <si>
    <t>000000000166</t>
  </si>
  <si>
    <t>00000000176</t>
  </si>
  <si>
    <t>Кассовый аппарат ЭКР 2102 К</t>
  </si>
  <si>
    <t>Компьютер</t>
  </si>
  <si>
    <t>Компьютер в комплекте</t>
  </si>
  <si>
    <t>Компьютер ТЕТ 17 1718</t>
  </si>
  <si>
    <t>Компьютер ТЕТ 19 1953</t>
  </si>
  <si>
    <t>компьютер формоза 3800</t>
  </si>
  <si>
    <t>Котел КСТГВ-20 "Сармат "</t>
  </si>
  <si>
    <t>Котел КСТГВ-20 "Сармат "(Таганрог) № 2</t>
  </si>
  <si>
    <t>Мотопомпа-307 для грязной воды</t>
  </si>
  <si>
    <t>000000000036</t>
  </si>
  <si>
    <t>000000000061</t>
  </si>
  <si>
    <t>000000000039</t>
  </si>
  <si>
    <t>000000000030</t>
  </si>
  <si>
    <t>000000000029</t>
  </si>
  <si>
    <t>000000000022</t>
  </si>
  <si>
    <t>000000000062</t>
  </si>
  <si>
    <t>000000000063</t>
  </si>
  <si>
    <t>000000000026</t>
  </si>
  <si>
    <t>000000000014</t>
  </si>
  <si>
    <t>00000000180</t>
  </si>
  <si>
    <t>000000000013</t>
  </si>
  <si>
    <t>Сварочный агрегат САК</t>
  </si>
  <si>
    <t>системный блок в сборе 2016 вус</t>
  </si>
  <si>
    <t>Сосуд Дьюара СДС-35</t>
  </si>
  <si>
    <t>000000000032</t>
  </si>
  <si>
    <t>электростанция</t>
  </si>
  <si>
    <t>000000000154</t>
  </si>
  <si>
    <t>000000000153</t>
  </si>
  <si>
    <t>гимнастический комплекс</t>
  </si>
  <si>
    <t>горка малая</t>
  </si>
  <si>
    <t>000000000088</t>
  </si>
  <si>
    <t>переплетная машина</t>
  </si>
  <si>
    <t>000000000077</t>
  </si>
  <si>
    <t>решетки металические 2000х2500</t>
  </si>
  <si>
    <t>000000000147</t>
  </si>
  <si>
    <t>стол для тенниса</t>
  </si>
  <si>
    <t>000000000089</t>
  </si>
  <si>
    <t>щит управления глубинным насосом</t>
  </si>
  <si>
    <t>000000000000043</t>
  </si>
  <si>
    <t>000000000000044</t>
  </si>
  <si>
    <t>000000000000068</t>
  </si>
  <si>
    <t>000000000000061</t>
  </si>
  <si>
    <t>000000000000048</t>
  </si>
  <si>
    <t>АКТИВНАЯ АКУСТИЧЕСКАЯ СИСТЕМА № 1</t>
  </si>
  <si>
    <t>АКТИВНАЯ АКУСТИЧЕСКАЯ СИСТЕМА № 2</t>
  </si>
  <si>
    <t>комплект АС 2011(колонки)</t>
  </si>
  <si>
    <t>компьютер в сборе</t>
  </si>
  <si>
    <t>КОТЕЛ КСГ-20-11</t>
  </si>
  <si>
    <t>000000000000041</t>
  </si>
  <si>
    <t>000000000000038</t>
  </si>
  <si>
    <t>МУЗЫКАЛЬНЫЙ ЦЕНТР ЛДЖИ</t>
  </si>
  <si>
    <t>Ноутбук</t>
  </si>
  <si>
    <t>МКУ "Культура" Новобытовского сельского поселения</t>
  </si>
  <si>
    <t>29.11.2006</t>
  </si>
  <si>
    <t>х.Новый Быт, ул.Мира, 17</t>
  </si>
  <si>
    <t>000000000059/34:18:000000:236:000074</t>
  </si>
  <si>
    <t>466,3 кв.м., этаж-2</t>
  </si>
  <si>
    <t xml:space="preserve">000000000056/34:18:000000:0000:236:000062                  </t>
  </si>
  <si>
    <t xml:space="preserve">Закон Волгоградской области от 04.12.2006г.№ 1343-ОД </t>
  </si>
  <si>
    <t>акт приема-передачи от 18.12.2006</t>
  </si>
  <si>
    <t>акт приема-передачи от 20.04.2009</t>
  </si>
  <si>
    <t>000000000068/ Х 933ЕА</t>
  </si>
  <si>
    <t>000000000067/ 0622 РС 34</t>
  </si>
  <si>
    <t>000000000069/ 34 СС 6574</t>
  </si>
  <si>
    <t>000000000065/ 34 СС 6576</t>
  </si>
  <si>
    <t>Решение Совета депутатов Новобытовского сельского поселения от 29.04.2009г. № 146/52</t>
  </si>
  <si>
    <t>подъезд от х.Новый Быт к компостной яме</t>
  </si>
  <si>
    <t xml:space="preserve">окружная дорога вокруг х.Новый Быт </t>
  </si>
  <si>
    <t xml:space="preserve">подъезд от х.Новый Быт до мусульманского кладбище </t>
  </si>
  <si>
    <t xml:space="preserve">подъезд от х.Новый Быт до христианского кладбище </t>
  </si>
  <si>
    <t>подъезд от автодороги Р-2-10 "Подъезд к х.Новый Быт" и окружной автодороги х.Новый Быт к складам</t>
  </si>
  <si>
    <t xml:space="preserve">подъезд от автодороги Р-2-10 "Подъезд к автодороге Н-84 х.Новый Быт - Радольное-Барановка </t>
  </si>
  <si>
    <t xml:space="preserve">подъезд от ОТФ Гермаш к летнему базу КФХ  Окуневич </t>
  </si>
  <si>
    <t xml:space="preserve">подъезд от х.Новый Быт к КФХ  Хадыновой  </t>
  </si>
  <si>
    <t xml:space="preserve">подъезд от КФХ Хадыновой  к ОТФ Салихова </t>
  </si>
  <si>
    <t xml:space="preserve">подъезд от ОТФ Салихова к ОТФ Гермаш </t>
  </si>
  <si>
    <t xml:space="preserve">подъезд от КФХ Хадыновой  к ОТФ Массалимова </t>
  </si>
  <si>
    <t>3887 м., 11661 кв.м., грунт</t>
  </si>
  <si>
    <t>3041 м., 9123 кв.м., грунт</t>
  </si>
  <si>
    <t>1692 м., 5076 кв.м., грунт</t>
  </si>
  <si>
    <t>6258 м., 18774 кв.м., грунт</t>
  </si>
  <si>
    <t>1648 м., 4944 кв.м., грунт</t>
  </si>
  <si>
    <t>подъезд от ОТФ Кусманова А.А.к ОТФ Массалимова  К.К.</t>
  </si>
  <si>
    <t>9702 м., 43659 кв.м., грунт</t>
  </si>
  <si>
    <t>5050 м., 22725 кв.м., грунт</t>
  </si>
  <si>
    <t xml:space="preserve"> подъезд к летнему базу КФХ Окуневич  через ОТФ Массалимова К.К.от подъезда к п.Красногвардеец </t>
  </si>
  <si>
    <t>2694 м., 12123 кв.м., грунт</t>
  </si>
  <si>
    <t>подъезд от ОТФ Кусманова А.а. к ОТФ Куспанова Е.Ш</t>
  </si>
  <si>
    <t xml:space="preserve">подъезд от ОТФ Куспанова Е.Ш  к КФХ Сюбукову А.И </t>
  </si>
  <si>
    <t>3404 м., 15318 кв.м., грунт</t>
  </si>
  <si>
    <t>подъезд от х.Новый Быт к ОТФ (недейств.)</t>
  </si>
  <si>
    <t>8222 м., 36999 кв.м., грунт</t>
  </si>
  <si>
    <t>подъезд от ОТФ Салихова  К. к ОТФ Шамсадова Р.Х.</t>
  </si>
  <si>
    <t>7947 м., 35762 кв.м., грунт</t>
  </si>
  <si>
    <t>подъезд от автодороги Н-84"Новый Быт" - Раздольное- Барановка" через ОТФ (недейств.) и ОТФ Умарова М.И. к КФХ Кадргалиева О.К</t>
  </si>
  <si>
    <t>8248 м., 37116 кв.м., грунт</t>
  </si>
  <si>
    <t>Соединительная дорога от Н-84 "Новый Быт-Раздольное- Барановка"до подъезда к КФХ Кадргалиева О.К.</t>
  </si>
  <si>
    <t>3921 м., 17645кв.м., грунт</t>
  </si>
  <si>
    <t>подъезд от ОТФ Джамалуева Ш.Д. к ОТФ Салехова К</t>
  </si>
  <si>
    <t>4336 м., 19512 кв.м., грунт</t>
  </si>
  <si>
    <t>1.1. Здания, сооружения</t>
  </si>
  <si>
    <t xml:space="preserve">1.2. Недвижимое имущество, составляющее муниципальную казну </t>
  </si>
  <si>
    <t xml:space="preserve">1.3. Земельные участки </t>
  </si>
  <si>
    <t>00000000216/ 34:18:060001:33</t>
  </si>
  <si>
    <t>Решение Николаевского районного суда Волгоградской области № Дело 2-73/2017 от 29.03.2017г.</t>
  </si>
  <si>
    <t>4106700 кв.м., земли с/х назначения</t>
  </si>
  <si>
    <t>обл. Волгоградская, р-н Николаевский, на территории Новобытовского сельского поселения, в 4,6 км. на северо-восток от х.Новый Быт</t>
  </si>
  <si>
    <t>обл. Волгоградская, р-н Николаевский, на территории Новобытовского сельского поселения, в 6,0 км. на юго-восток от х.Новый Быт</t>
  </si>
  <si>
    <t>2195000 кв.м., земли с/х назначения</t>
  </si>
  <si>
    <t>обл. Волгоградская, р-н Николаевский, на территории Новобытовского сельского поселения, в 5,7 км. на юг от х.Новый Быт</t>
  </si>
  <si>
    <t>1000000 кв.м., земли с/х назначения</t>
  </si>
  <si>
    <t>Раздел 1. Недвижимое имущество</t>
  </si>
  <si>
    <t>Раздел 2. Движимое имущество</t>
  </si>
  <si>
    <t xml:space="preserve">2.1. Движимое имущество (за исключением автотранспортных средств, акций, долей (вкладов) в уставных (складочных) капиталах хозяйственных обществ и товариществ) </t>
  </si>
  <si>
    <t xml:space="preserve">2.2. Движимое имущество (автотранспортные средства) </t>
  </si>
  <si>
    <t>ИТОГО по подразделу 2.1.</t>
  </si>
  <si>
    <t>ИТОГО по подразделу 2.2.</t>
  </si>
  <si>
    <t>ИТОГО ПО РАЗДЕЛУ 2</t>
  </si>
  <si>
    <t>ИТОГО РАЗДЕЛУ 1</t>
  </si>
  <si>
    <t>договор №38 от 24.06.2016</t>
  </si>
  <si>
    <t>договор №23/06 от 23.06.2016</t>
  </si>
  <si>
    <t>акт №00000001 от 29.01.2015 г.</t>
  </si>
  <si>
    <t>договор №290 от 29.11.2016 г.</t>
  </si>
  <si>
    <t>муниципальный контракт №633723 от 14.03.2017 г.</t>
  </si>
  <si>
    <t>муниципальный контракт № 1 от 17.08.2010 г.</t>
  </si>
  <si>
    <t>Распоряжение администрацииНовобытовского сельского поселения от 14.11.2018г. № 53-р</t>
  </si>
  <si>
    <t>00000000193/ В328УХ</t>
  </si>
  <si>
    <t>000000000070/ 0312ВДА</t>
  </si>
  <si>
    <t>000000000071/ К593МР</t>
  </si>
  <si>
    <t>000000000072/ ВАЗ660</t>
  </si>
  <si>
    <t>000000000073/ Р655ОС</t>
  </si>
  <si>
    <t>договор № 41 от 02.11.2011</t>
  </si>
  <si>
    <t>договор № ММ-156 от 08.12.2011</t>
  </si>
  <si>
    <t>договор № НС-162/08 от 05.08.2013г.</t>
  </si>
  <si>
    <t>договор № 61 от 01.08.2013г.</t>
  </si>
  <si>
    <t>х.Новый Быт, ул.Ленина, 20а</t>
  </si>
  <si>
    <t>х.Новый Быт, ул.Мира, 1а</t>
  </si>
  <si>
    <t>х.Новый Быт, ул.Мира, 1б</t>
  </si>
  <si>
    <t>130,2 кв.м.</t>
  </si>
  <si>
    <t>63,6 кв.м.</t>
  </si>
  <si>
    <t>178,8 кв.м.</t>
  </si>
  <si>
    <t>818 кв.м.</t>
  </si>
  <si>
    <t>817 кв.м.</t>
  </si>
  <si>
    <t>ИТОГО по подразделу 1.3.</t>
  </si>
  <si>
    <t>ИТОГО по подразделу 1.2.</t>
  </si>
  <si>
    <t>ИТОГО по подразделу 1.1.</t>
  </si>
  <si>
    <t>х.Новый Быт, ул.Мира, 17/2</t>
  </si>
  <si>
    <t>000000000219/34:18:060002:670</t>
  </si>
  <si>
    <t>437,3 кв.м., этаж-2</t>
  </si>
  <si>
    <t>акт приема-передачи от 18.12.2006/</t>
  </si>
  <si>
    <t>х.Новый Быт, ул.Мира, 17/1</t>
  </si>
  <si>
    <t>000000000219/34:18:060002:669</t>
  </si>
  <si>
    <t>29,0 кв.м., этаж-2</t>
  </si>
  <si>
    <t>акт приема-передачи от 18.12.2006/ 08.02.2019</t>
  </si>
  <si>
    <t>Закон Волгоградской области от 04.12.2006г.№ 1343-ОД /Распоряжение администрацииНовобытовского сельского поселения от 08.02.2019г. № 7а</t>
  </si>
  <si>
    <t>Распоряжение администрацииНовобытовского сельского поселения от 08.02.2019г. № 7а</t>
  </si>
  <si>
    <t>Территориальное управление Федерального агентства по управлению государственным имуществом в Волгоградской области</t>
  </si>
  <si>
    <t>08.02.2019/ акт приема-передачи №1 от 11.02.2018</t>
  </si>
  <si>
    <t>Контора на улице Мира, 17/2</t>
  </si>
  <si>
    <t>Контора на улице Мира, 17/1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</si>
  <si>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</si>
  <si>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</si>
  <si>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</si>
  <si>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</si>
  <si>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</si>
  <si>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</si>
  <si>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</si>
  <si>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</si>
  <si>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</si>
  <si>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</si>
  <si>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</si>
  <si>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</si>
  <si>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</si>
  <si>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</si>
  <si>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</si>
  <si>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1.2.1</t>
  </si>
  <si>
    <t>1.2.2</t>
  </si>
  <si>
    <t>1.2.3</t>
  </si>
  <si>
    <t>1.2.4</t>
  </si>
  <si>
    <t>1.2.5</t>
  </si>
  <si>
    <t>1.2.7</t>
  </si>
  <si>
    <t>1.2.6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</si>
  <si>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</si>
  <si>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</si>
  <si>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</si>
  <si>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</si>
  <si>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</si>
  <si>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</si>
  <si>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</si>
  <si>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</si>
  <si>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</si>
  <si>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</si>
  <si>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</si>
  <si>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</si>
  <si>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</si>
  <si>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</si>
  <si>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</si>
  <si>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</si>
  <si>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</si>
  <si>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</si>
  <si>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</si>
  <si>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</si>
  <si>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</si>
  <si>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</si>
  <si>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</si>
  <si>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</si>
  <si>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</si>
  <si>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</si>
  <si>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</si>
  <si>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</si>
  <si>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</si>
  <si>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</si>
  <si>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</si>
  <si>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1.3.1</t>
  </si>
  <si>
    <t>1.3.2</t>
  </si>
  <si>
    <t>1.3.3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</si>
  <si>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</si>
  <si>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</si>
  <si>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</si>
  <si>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</si>
  <si>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</si>
  <si>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</si>
  <si>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</si>
  <si>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</si>
  <si>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</si>
  <si>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</si>
  <si>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</si>
  <si>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</si>
  <si>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</si>
  <si>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</si>
  <si>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</si>
  <si>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</si>
  <si>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</si>
  <si>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</si>
  <si>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</si>
  <si>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</si>
  <si>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</si>
  <si>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</si>
  <si>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</si>
  <si>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</si>
  <si>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</si>
  <si>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</si>
  <si>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</si>
  <si>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</si>
  <si>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</si>
  <si>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</si>
  <si>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</si>
  <si>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</si>
  <si>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</si>
  <si>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</si>
  <si>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</si>
  <si>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</si>
  <si>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</si>
  <si>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</si>
  <si>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2.1.30</t>
  </si>
  <si>
    <t>Зимняя заливная горка</t>
  </si>
  <si>
    <t>Дорожка из резиновой крошки для прыжков в длину</t>
  </si>
  <si>
    <t>Турник со шведской стенкой</t>
  </si>
  <si>
    <t>Уличная скамья для пресса</t>
  </si>
  <si>
    <t xml:space="preserve">Уличный тренажер «Маятниковый» </t>
  </si>
  <si>
    <t>00000000220</t>
  </si>
  <si>
    <t>00000000221</t>
  </si>
  <si>
    <t>муниципальный контракт № 6 от 29.04.2019</t>
  </si>
  <si>
    <t>муниципальный контракт № 7 от 30.04.2019</t>
  </si>
  <si>
    <t>00000000223</t>
  </si>
  <si>
    <t>00000000222</t>
  </si>
  <si>
    <t>00000000224</t>
  </si>
  <si>
    <t>Видеонаблюдение парка</t>
  </si>
  <si>
    <t>00000000227</t>
  </si>
  <si>
    <t>акт приема-передачи № А0000014 от 31.05.2019</t>
  </si>
  <si>
    <t>муниципальный контракт № 3 от 29.04.2019</t>
  </si>
  <si>
    <t xml:space="preserve">накладная № 11 от 14.05.2019 </t>
  </si>
  <si>
    <t xml:space="preserve">накладная № 10 от 14.05.2019 </t>
  </si>
  <si>
    <t>2.1.31</t>
  </si>
  <si>
    <t>2.1.32</t>
  </si>
  <si>
    <t>2.1.33</t>
  </si>
  <si>
    <t>2.1.34</t>
  </si>
  <si>
    <t>2.1.35</t>
  </si>
  <si>
    <t>Ограждение ул.Мира и ул.Ленина</t>
  </si>
  <si>
    <t>00000000225</t>
  </si>
  <si>
    <t>1.2.39</t>
  </si>
  <si>
    <t>акт приема-передачи № А0000012 от 22.05.2019</t>
  </si>
  <si>
    <t>муниципальный контракт № 12 от 25.03.2019, № 13 от 26.03.2019,  № 14 от 27.03.2019,  № 15 от 28.03.2019,  № 16 от 01.04.2019,  № 17 от 03.04.2019</t>
  </si>
  <si>
    <t>1.2.40</t>
  </si>
  <si>
    <t xml:space="preserve">Пешеходная дорожка по ул.Мира </t>
  </si>
  <si>
    <t>х.Новый Быт, ул.Мира</t>
  </si>
  <si>
    <t>00000000228</t>
  </si>
  <si>
    <t>акт приема-передачи № А0000015 от 31.05.2019</t>
  </si>
  <si>
    <t>муниципальный контракт № 28/03-06 от 12.04.2019, № 28/03-05 от 11.04.2019,  № 28/03-04 от 10.04.2019,  № 28/03-03 от 09.04.2019,  № 28/03-02 от 08.04.2019,  № 28/03-01 от 01.05.2019</t>
  </si>
  <si>
    <t>273,22 кв.м.</t>
  </si>
  <si>
    <t>Фонарное освещение парка ул.Мира 2</t>
  </si>
  <si>
    <t>Устройство из брусчатки по ул.Мира 2</t>
  </si>
  <si>
    <t>Хоккейная коробка</t>
  </si>
  <si>
    <t>Памятник «герои-земляки»</t>
  </si>
  <si>
    <t>167,5 кв.м.</t>
  </si>
  <si>
    <t>587,58 кв.м.</t>
  </si>
  <si>
    <t>00000000229</t>
  </si>
  <si>
    <t>00000000231</t>
  </si>
  <si>
    <t>00000000230</t>
  </si>
  <si>
    <t>00000000232</t>
  </si>
  <si>
    <t>00000000233</t>
  </si>
  <si>
    <t>акт приема-передачи № А0000021 от 20.06.2019</t>
  </si>
  <si>
    <t>муниципальный контракт № 1 от 24.04.2019, № 13 от 26.03.2019,  № 2 от 26.04.2019,  № 3 от 24.04.2019,  № 4 от 25.04.2019,  № 5 от 26.04.2019, № 76 от 04.06.2019</t>
  </si>
  <si>
    <t>Брусчатка по ул.Мира 2</t>
  </si>
  <si>
    <t>акт приема-передачи № А0000020 от 20.06.2019</t>
  </si>
  <si>
    <t>муниципальный контракт № 28/03-07 от 29.04.2019, № 28/03-08 от 06.05.2019,  № 28/03-09 от 08.05.2019,  № 28/03-10 от 13.05.2019</t>
  </si>
  <si>
    <t>акт приема-передачи № А0000018 от 20.06.2019</t>
  </si>
  <si>
    <t>муниципальный контракт № 28/05-01 от 27.05.2019, № 28/05-02 от 30.05.2019,  № 28/05-03 от 03.06.2019,  № 28/05-04 от 05.06.2019, № 28/05-06 от 07.06.2019, № 28/05-07 от 10.06.2019, № 28/05-08 от 13.06.2019, № 28/05-09 от 14.06.2019, № 28/05-15 от 17.06.2019, № 28/05-05 от 30.05.2019, № 28/05-10 от 31.05.2019, № 28/05-11 от 03.06.2019, № 28/05-12 от 05.06.2019, № 28/05-13 от 07.06.2019, № 28/05-14 от 10.06.2019</t>
  </si>
  <si>
    <t>муниципальный контракт № 11 от 13.05.2019, № 12 от 14.05.2019,  № 13 от 20.05.2019,  № 14 от 22.05.2019,  № 15 от 24.05.2019,  № 82 от 14.06.2019</t>
  </si>
  <si>
    <t>акт приема-передачи № А0000022 от 24.06.2019</t>
  </si>
  <si>
    <t xml:space="preserve">муниципальный контракт № 16 от 13.05.2019, № 17 от 14.05.2019,  № 18 от 15.05.2019,  № 69 от 21.05.2019,  № 68 от 23.05.2019,  № 70 от 27.05.2019, № 77 от 03.06.2019,  № 83 от 17.06.2019  </t>
  </si>
  <si>
    <t>ИТОГО ПО РАЗДЕЛАМ 1 и 2</t>
  </si>
  <si>
    <t>1.2.41</t>
  </si>
  <si>
    <t>1.2.42</t>
  </si>
  <si>
    <t>1.2.43</t>
  </si>
  <si>
    <t>1.2.44</t>
  </si>
  <si>
    <t>1.2.45</t>
  </si>
  <si>
    <t>акт инвентаризации от 26.12.2016/ акт приема-передачи от 09.12.2019</t>
  </si>
  <si>
    <t>акт инвентаризации от 25.12.2017/ акт приема-передачи от 09.12.2019</t>
  </si>
  <si>
    <t>акт приема-передачи от 18.12.2006/ акт приема-передачи от 09.12.2019</t>
  </si>
  <si>
    <t>Закон Волгоградской области от 04.12.2006г.№ 1343-ОД/ Распоряжение администрацииНовобытовского сельского поселения от 09.12.2019г. № 47а</t>
  </si>
  <si>
    <t>Постановление администрацииНовобытовского сельского поселения от 28.12.2016г. № 112/ Распоряжение администрацииНовобытовского сельского поселения от 09.12.2019г. № 47а</t>
  </si>
  <si>
    <t>Постановление администрацииНовобытовского сельского поселения от 25.12.2017г. № 52/ Распоряжение администрацииНовобытовского сельского поселения от 09.12.2019г. № 47а</t>
  </si>
  <si>
    <t>Исключен</t>
  </si>
  <si>
    <t>21.11.2016/ 10.01.2020</t>
  </si>
  <si>
    <t>17.10.2016/ 10.01.2020</t>
  </si>
  <si>
    <t>договор №24 от 21.11.2016/ Распоряжение администрацииНовобытовского сельского поселения от 10.01.2020 № 3а-р</t>
  </si>
  <si>
    <t>договор №19 от 17.10.2016 г./ Распоряжение администрацииНовобытовского сельского поселения от 10.01.2020 № 3а-р</t>
  </si>
  <si>
    <t>договор №47 от 30.08.2018/ Распоряжение администрацииНовобытовского сельского поселения от 10.01.2020 № 3а-р</t>
  </si>
  <si>
    <t>договор №46 от 31.08.2018/ Распоряжение администрацииНовобытовского сельского поселения от 10.01.2020 № 3а-р</t>
  </si>
  <si>
    <t>31.08.2018/ 10.01.2020</t>
  </si>
  <si>
    <t>03.09.2018/ 10.01.2020</t>
  </si>
  <si>
    <t>Распоряжение администрацииНовобытовского сельского поселения от 10.01.2020 № 3а-р</t>
  </si>
  <si>
    <t>2.1.36</t>
  </si>
  <si>
    <t>2.1.37</t>
  </si>
  <si>
    <t>2.1.38</t>
  </si>
  <si>
    <t>2.1.39</t>
  </si>
  <si>
    <t>акт приема-передачи от 18.12.2006/ акт списания от 21.05.2020</t>
  </si>
  <si>
    <t>Закон Волгоградской области от 04.12.2006г.№ 1343-ОД /Распоряжение администрацииНовобытовского сельского поселения от 21.05.2020г. № 15-р</t>
  </si>
  <si>
    <t>/Распоряжение администрацииНовобытовского сельского поселения от 21.05.2020г. № 15-р</t>
  </si>
  <si>
    <t>акт № 1 от 31.08.2007/ акт списания от 21.05.2020</t>
  </si>
  <si>
    <t>2.2.10</t>
  </si>
  <si>
    <t>2.2.11</t>
  </si>
  <si>
    <t>акт приема-передачи от 18.12.2006/31.01.2020</t>
  </si>
  <si>
    <t>Закон Волгоградской области от 04.12.2006г.№ 1343-ОД/ постановление администрации Новобытовского сельского поселения от 31.01.2020 № 7а</t>
  </si>
  <si>
    <t>исключен</t>
  </si>
  <si>
    <t>25.04.2007/ акт приема-передачи от 31.01.2020</t>
  </si>
  <si>
    <t>/ постановление администрации Новобытовского сельского поселения от 31.01.2020 № 7а</t>
  </si>
  <si>
    <t>000000000089/ К593МР</t>
  </si>
  <si>
    <t>акт приема-передачи от 31.01.2020/акт о списании от 02.11.2020 № 1</t>
  </si>
  <si>
    <t>акт приема-передачи от 31.01.2020/акт о списании от 02.11.2020 № 2</t>
  </si>
  <si>
    <t>постановление администрации Новобытовского сельского поселения от 31.01.2020 № 7а/Приказ от 02.11.2020 № 14</t>
  </si>
  <si>
    <t>МКУ "Культура" Новобытовского сельского поселения/Хамзатов Р.Х.</t>
  </si>
  <si>
    <t>х.Новый Быт, ул.Ленина- 356м, ул.Мира- 597м</t>
  </si>
  <si>
    <t>Дорога с покрытием, 953м</t>
  </si>
  <si>
    <t>953м, 5048 кв.м, асфальтобетон</t>
  </si>
  <si>
    <t>456 м., 2052 кв.м., грунт</t>
  </si>
  <si>
    <t>163 м., 570,5 кв.м. а/б;  791 м, 3559,5 кв.м., грунт</t>
  </si>
  <si>
    <t>469 м., 1641,5 кв.м, а/б; 199 м., 895,5 кв.м., грунт</t>
  </si>
  <si>
    <t>окружная дорога вокруг х.Новый Быт 3927 м</t>
  </si>
  <si>
    <t>3927 м., 17671,5 кв.м., грунт</t>
  </si>
  <si>
    <t>подъезд от автодороги к складским помещениям 1456 м</t>
  </si>
  <si>
    <t>1456 м., 6552 кв.м., грунт</t>
  </si>
  <si>
    <t>570 м., 3420 кв.м., грунт</t>
  </si>
  <si>
    <t>Грунтово-щебеночные дороги дороги, 6728 м</t>
  </si>
  <si>
    <t>Проезд № 1</t>
  </si>
  <si>
    <t>Проезд № 3</t>
  </si>
  <si>
    <t>Хозпроезд № 1</t>
  </si>
  <si>
    <t>Хозпроезд № 2</t>
  </si>
  <si>
    <t>Хозпроезд № 3</t>
  </si>
  <si>
    <t>Хозпроезд № 5</t>
  </si>
  <si>
    <t>Хозпроезд № 6</t>
  </si>
  <si>
    <t>Хозпроезд № 7</t>
  </si>
  <si>
    <t>Хозпроезд № 8</t>
  </si>
  <si>
    <t>Хозпроезд № 9</t>
  </si>
  <si>
    <t>Хозпроезд № 10</t>
  </si>
  <si>
    <t>Хозпроезд № 11</t>
  </si>
  <si>
    <t>Проезд к водонапортной башне № 1</t>
  </si>
  <si>
    <t>Подъезд от х.Новый Быт к пруду</t>
  </si>
  <si>
    <t>Подъезд от х.Новый Быт к пруду-накопителю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</si>
  <si>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</si>
  <si>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</si>
  <si>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</si>
  <si>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</si>
  <si>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</si>
  <si>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</si>
  <si>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</si>
  <si>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</si>
  <si>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</si>
  <si>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</si>
  <si>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</si>
  <si>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</si>
  <si>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</si>
  <si>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</si>
  <si>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</si>
  <si>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</si>
  <si>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</si>
  <si>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</si>
  <si>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00000000243</t>
  </si>
  <si>
    <t>00000000244</t>
  </si>
  <si>
    <t>00000000245</t>
  </si>
  <si>
    <t>00000000246</t>
  </si>
  <si>
    <t>00000000247</t>
  </si>
  <si>
    <t>00000000248</t>
  </si>
  <si>
    <t>00000000249</t>
  </si>
  <si>
    <t>00000000250</t>
  </si>
  <si>
    <t>00000000251</t>
  </si>
  <si>
    <t>00000000252</t>
  </si>
  <si>
    <t>00000000253</t>
  </si>
  <si>
    <t>00000000254</t>
  </si>
  <si>
    <t>00000000255</t>
  </si>
  <si>
    <t>00000000256</t>
  </si>
  <si>
    <t>00000000257</t>
  </si>
  <si>
    <t>00000000258</t>
  </si>
  <si>
    <t>00000000259</t>
  </si>
  <si>
    <t>00000000260</t>
  </si>
  <si>
    <t>761 м, 3424,5 кв.м., грунт</t>
  </si>
  <si>
    <t>2946 м, 10311 кв.м,а/б,      194 м, 873кв.м., грунт</t>
  </si>
  <si>
    <t>356 м, 1602 кв.м., грунт</t>
  </si>
  <si>
    <t>341 м, 1534,5 кв.м., грунт</t>
  </si>
  <si>
    <t>116 м, 522 кв.м., грунт</t>
  </si>
  <si>
    <t>215 м, 967,5 кв.м., грунт</t>
  </si>
  <si>
    <t>Хозпроезд № 4, 292м</t>
  </si>
  <si>
    <t>109 м, 327кв.м, а/б,      183 м, 823,5 кв.м., грунт</t>
  </si>
  <si>
    <t>126 м, 567 кв.м., грунт</t>
  </si>
  <si>
    <t>278 м, 1251 кв.м., грунт</t>
  </si>
  <si>
    <t>388 м, 1746 кв.м., грунт</t>
  </si>
  <si>
    <t>277 м, 1246,5 кв.м., грунт</t>
  </si>
  <si>
    <t>315 м, 1417,5 кв.м., грунт</t>
  </si>
  <si>
    <t>93 м, 418,5 кв.м., грунт</t>
  </si>
  <si>
    <t>198 м, 891 кв.м., грунт</t>
  </si>
  <si>
    <t>48 м, 216 кв.м., грунт</t>
  </si>
  <si>
    <t>Проезд к водонапортной башне № 2, 65м</t>
  </si>
  <si>
    <t>31 м, 124 кв.м., ж/бп,     34 м, 153кв.м., грунт</t>
  </si>
  <si>
    <t>352 м, 1584 кв.м., грунт</t>
  </si>
  <si>
    <t>1036 м, 4662 кв.м., грунт</t>
  </si>
  <si>
    <t>акт инвентаризации от 07.12.2020 № 83</t>
  </si>
  <si>
    <t>Постановление администрацииНовобытовского сельского поселения от 23.12.2020г. № 78а</t>
  </si>
  <si>
    <t>акт инвентаризации от 26.12.2016, от 07.12.2020 № 83</t>
  </si>
  <si>
    <t>Постановление администрацииНовобытовского сельского поселения от 28.12.2016г. № 112, от 23.12.2020 № 78а</t>
  </si>
  <si>
    <t>827 м., 3721кв.м, а/б; 5901 м., 35406 кв.м., грунт</t>
  </si>
  <si>
    <t>Проезд № 2, 3140м</t>
  </si>
  <si>
    <t>по состоянию на 29.12.2020г.</t>
  </si>
  <si>
    <t>00000000214/34:18:060003: 252</t>
  </si>
  <si>
    <t>00000000215/34:18:060003: 251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</si>
</sst>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vertical="top"/>
    </xf>
    <xf numFmtId="0" fontId="4" fillId="0" borderId="1" xfId="0" applyFont="1" applyBorder="1"/>
    <xf numFmtId="4" fontId="4" fillId="0" borderId="1" xfId="0" applyNumberFormat="1" applyFont="1" applyBorder="1"/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 applyAlignment="1">
      <alignment vertical="top"/>
    </xf>
    <xf numFmtId="14" fontId="1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/>
    </xf>
    <xf numFmtId="0" fontId="0" fillId="0" borderId="0" xfId="0" applyFill="1"/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vertical="top"/>
    </xf>
    <xf numFmtId="49" fontId="2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Border="1" applyAlignment="1">
      <alignment horizontal="left" vertical="top" wrapText="1"/>
    </xf>
    <xf numFmtId="0" fontId="7" fillId="0" borderId="1" xfId="0" applyFont="1" applyBorder="1"/>
    <xf numFmtId="4" fontId="7" fillId="0" borderId="1" xfId="0" applyNumberFormat="1" applyFont="1" applyBorder="1"/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Border="1" applyAlignment="1">
      <alignment horizontal="left" vertical="top"/>
    </xf>
    <xf numFmtId="4" fontId="10" fillId="0" borderId="1" xfId="0" applyNumberFormat="1" applyFont="1" applyFill="1" applyBorder="1" applyAlignment="1">
      <alignment horizontal="right" vertical="top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right" vertical="top"/>
    </xf>
    <xf numFmtId="14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vertical="top" wrapText="1"/>
    </xf>
    <xf numFmtId="14" fontId="11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right" vertical="top"/>
    </xf>
    <xf numFmtId="14" fontId="8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0" borderId="4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left" vertical="top" wrapText="1"/>
    </xf>
    <xf numFmtId="0" fontId="6" fillId="3" borderId="3" xfId="0" applyFont="1" applyFill="1" applyBorder="1"/>
    <xf numFmtId="0" fontId="6" fillId="3" borderId="5" xfId="0" applyFont="1" applyFill="1" applyBorder="1"/>
    <xf numFmtId="0" fontId="5" fillId="3" borderId="1" xfId="0" applyNumberFormat="1" applyFont="1" applyFill="1" applyBorder="1" applyAlignment="1">
      <alignment horizontal="left" vertical="top" wrapText="1"/>
    </xf>
    <xf numFmtId="0" fontId="5" fillId="3" borderId="3" xfId="0" applyNumberFormat="1" applyFont="1" applyFill="1" applyBorder="1" applyAlignment="1">
      <alignment horizontal="left" vertical="top" wrapText="1"/>
    </xf>
    <xf numFmtId="0" fontId="5" fillId="3" borderId="5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topLeftCell="A31" workbookViewId="0">
      <selection activeCell="B90" sqref="B90:I92"/>
    </sheetView>
  </sheetViews>
  <sheetFormatPr defaultRowHeight="15"/>
  <cols>
    <col min="1" max="1" width="5" customWidth="1"/>
    <col min="2" max="2" width="17.140625" customWidth="1"/>
    <col min="3" max="3" width="15.28515625" customWidth="1"/>
    <col min="4" max="4" width="12.7109375" customWidth="1"/>
    <col min="5" max="5" width="7.7109375" customWidth="1"/>
    <col min="6" max="6" width="12.42578125" customWidth="1"/>
    <col min="7" max="7" width="12" customWidth="1"/>
    <col min="8" max="8" width="11.42578125" customWidth="1"/>
    <col min="9" max="9" width="9.85546875" customWidth="1"/>
    <col min="10" max="10" width="13.42578125" customWidth="1"/>
    <col min="11" max="11" width="14.140625" customWidth="1"/>
    <col min="12" max="12" width="8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90" t="s">
        <v>10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>
      <c r="A3" s="92" t="s">
        <v>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>
      <c r="A4" s="93" t="s">
        <v>578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>
      <c r="A5" s="94" t="s">
        <v>247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5.75" customHeight="1">
      <c r="A6" s="97" t="s">
        <v>236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1:12" ht="140.2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86</v>
      </c>
      <c r="G7" s="1" t="s">
        <v>87</v>
      </c>
      <c r="H7" s="1" t="s">
        <v>88</v>
      </c>
      <c r="I7" s="1" t="s">
        <v>5</v>
      </c>
      <c r="J7" s="1" t="s">
        <v>6</v>
      </c>
      <c r="K7" s="1" t="s">
        <v>7</v>
      </c>
      <c r="L7" s="1" t="s">
        <v>8</v>
      </c>
    </row>
    <row r="8" spans="1:12" ht="51" customHeight="1">
      <c r="A8" s="11" t="s">
        <v>296</v>
      </c>
      <c r="B8" s="8" t="s">
        <v>13</v>
      </c>
      <c r="C8" s="8" t="s">
        <v>271</v>
      </c>
      <c r="D8" s="6" t="s">
        <v>15</v>
      </c>
      <c r="E8" s="4" t="s">
        <v>274</v>
      </c>
      <c r="F8" s="22">
        <v>642306.4</v>
      </c>
      <c r="G8" s="4"/>
      <c r="H8" s="4"/>
      <c r="I8" s="17" t="s">
        <v>195</v>
      </c>
      <c r="J8" s="15" t="s">
        <v>194</v>
      </c>
      <c r="K8" s="4" t="s">
        <v>16</v>
      </c>
      <c r="L8" s="4"/>
    </row>
    <row r="9" spans="1:12" ht="63" customHeight="1">
      <c r="A9" s="11" t="s">
        <v>297</v>
      </c>
      <c r="B9" s="8" t="s">
        <v>14</v>
      </c>
      <c r="C9" s="4" t="s">
        <v>82</v>
      </c>
      <c r="D9" s="6" t="s">
        <v>193</v>
      </c>
      <c r="E9" s="4" t="s">
        <v>275</v>
      </c>
      <c r="F9" s="22">
        <v>9576</v>
      </c>
      <c r="G9" s="4"/>
      <c r="H9" s="4"/>
      <c r="I9" s="17" t="s">
        <v>195</v>
      </c>
      <c r="J9" s="15" t="s">
        <v>194</v>
      </c>
      <c r="K9" s="4" t="s">
        <v>16</v>
      </c>
      <c r="L9" s="4"/>
    </row>
    <row r="10" spans="1:12" ht="63.75">
      <c r="A10" s="85" t="s">
        <v>298</v>
      </c>
      <c r="B10" s="71" t="s">
        <v>490</v>
      </c>
      <c r="C10" s="76" t="s">
        <v>489</v>
      </c>
      <c r="D10" s="72" t="s">
        <v>17</v>
      </c>
      <c r="E10" s="76" t="s">
        <v>491</v>
      </c>
      <c r="F10" s="73">
        <v>171881</v>
      </c>
      <c r="G10" s="73">
        <v>98189.54</v>
      </c>
      <c r="H10" s="76"/>
      <c r="I10" s="83" t="s">
        <v>195</v>
      </c>
      <c r="J10" s="75" t="s">
        <v>194</v>
      </c>
      <c r="K10" s="76" t="s">
        <v>16</v>
      </c>
      <c r="L10" s="76"/>
    </row>
    <row r="11" spans="1:12" ht="120" hidden="1" customHeight="1">
      <c r="A11" s="56" t="s">
        <v>299</v>
      </c>
      <c r="B11" s="60" t="s">
        <v>18</v>
      </c>
      <c r="C11" s="67" t="s">
        <v>83</v>
      </c>
      <c r="D11" s="68" t="s">
        <v>20</v>
      </c>
      <c r="E11" s="67"/>
      <c r="F11" s="69"/>
      <c r="G11" s="69"/>
      <c r="H11" s="67"/>
      <c r="I11" s="70" t="s">
        <v>460</v>
      </c>
      <c r="J11" s="65" t="s">
        <v>462</v>
      </c>
      <c r="K11" s="67"/>
      <c r="L11" s="4"/>
    </row>
    <row r="12" spans="1:12" ht="117.75" hidden="1" customHeight="1">
      <c r="A12" s="56" t="s">
        <v>300</v>
      </c>
      <c r="B12" s="60" t="s">
        <v>19</v>
      </c>
      <c r="C12" s="67" t="s">
        <v>84</v>
      </c>
      <c r="D12" s="68" t="s">
        <v>21</v>
      </c>
      <c r="E12" s="67"/>
      <c r="F12" s="69"/>
      <c r="G12" s="69"/>
      <c r="H12" s="67"/>
      <c r="I12" s="70" t="s">
        <v>461</v>
      </c>
      <c r="J12" s="65" t="s">
        <v>463</v>
      </c>
      <c r="K12" s="67"/>
      <c r="L12" s="4"/>
    </row>
    <row r="13" spans="1:12" ht="63.75">
      <c r="A13" s="11" t="s">
        <v>301</v>
      </c>
      <c r="B13" s="8" t="s">
        <v>22</v>
      </c>
      <c r="C13" s="4" t="s">
        <v>81</v>
      </c>
      <c r="D13" s="18" t="s">
        <v>24</v>
      </c>
      <c r="E13" s="4"/>
      <c r="F13" s="23">
        <v>65380</v>
      </c>
      <c r="G13" s="23">
        <v>37412.06</v>
      </c>
      <c r="H13" s="4"/>
      <c r="I13" s="17" t="s">
        <v>195</v>
      </c>
      <c r="J13" s="15" t="s">
        <v>194</v>
      </c>
      <c r="K13" s="4" t="s">
        <v>16</v>
      </c>
      <c r="L13" s="4"/>
    </row>
    <row r="14" spans="1:12" ht="63.75">
      <c r="A14" s="11" t="s">
        <v>302</v>
      </c>
      <c r="B14" s="8" t="s">
        <v>23</v>
      </c>
      <c r="C14" s="4" t="s">
        <v>81</v>
      </c>
      <c r="D14" s="18" t="s">
        <v>25</v>
      </c>
      <c r="E14" s="4"/>
      <c r="F14" s="23">
        <v>65380</v>
      </c>
      <c r="G14" s="23">
        <v>37412.06</v>
      </c>
      <c r="H14" s="4"/>
      <c r="I14" s="17" t="s">
        <v>195</v>
      </c>
      <c r="J14" s="15" t="s">
        <v>194</v>
      </c>
      <c r="K14" s="4" t="s">
        <v>16</v>
      </c>
      <c r="L14" s="4"/>
    </row>
    <row r="15" spans="1:12" ht="63.75">
      <c r="A15" s="11" t="s">
        <v>303</v>
      </c>
      <c r="B15" s="7" t="s">
        <v>26</v>
      </c>
      <c r="C15" s="4" t="s">
        <v>81</v>
      </c>
      <c r="D15" s="18" t="s">
        <v>31</v>
      </c>
      <c r="E15" s="4"/>
      <c r="F15" s="23">
        <v>65380</v>
      </c>
      <c r="G15" s="23">
        <v>37412.06</v>
      </c>
      <c r="H15" s="4"/>
      <c r="I15" s="17" t="s">
        <v>195</v>
      </c>
      <c r="J15" s="15" t="s">
        <v>194</v>
      </c>
      <c r="K15" s="4" t="s">
        <v>16</v>
      </c>
      <c r="L15" s="4"/>
    </row>
    <row r="16" spans="1:12" ht="153" hidden="1">
      <c r="A16" s="56" t="s">
        <v>304</v>
      </c>
      <c r="B16" s="57" t="s">
        <v>27</v>
      </c>
      <c r="C16" s="67" t="s">
        <v>81</v>
      </c>
      <c r="D16" s="68" t="s">
        <v>32</v>
      </c>
      <c r="E16" s="67"/>
      <c r="F16" s="69"/>
      <c r="G16" s="69"/>
      <c r="H16" s="67"/>
      <c r="I16" s="77" t="s">
        <v>473</v>
      </c>
      <c r="J16" s="65" t="s">
        <v>474</v>
      </c>
      <c r="K16" s="67"/>
      <c r="L16" s="4"/>
    </row>
    <row r="17" spans="1:12" ht="89.25" hidden="1">
      <c r="A17" s="56" t="s">
        <v>305</v>
      </c>
      <c r="B17" s="57" t="s">
        <v>28</v>
      </c>
      <c r="C17" s="67" t="s">
        <v>81</v>
      </c>
      <c r="D17" s="68" t="s">
        <v>33</v>
      </c>
      <c r="E17" s="67"/>
      <c r="F17" s="63"/>
      <c r="G17" s="63"/>
      <c r="H17" s="67"/>
      <c r="I17" s="70" t="s">
        <v>476</v>
      </c>
      <c r="J17" s="65" t="s">
        <v>475</v>
      </c>
      <c r="K17" s="67"/>
      <c r="L17" s="4"/>
    </row>
    <row r="18" spans="1:12" ht="63.75">
      <c r="A18" s="11" t="s">
        <v>306</v>
      </c>
      <c r="B18" s="7" t="s">
        <v>29</v>
      </c>
      <c r="C18" s="8" t="s">
        <v>272</v>
      </c>
      <c r="D18" s="18" t="s">
        <v>34</v>
      </c>
      <c r="E18" s="4" t="s">
        <v>277</v>
      </c>
      <c r="F18" s="23">
        <v>698636</v>
      </c>
      <c r="G18" s="23">
        <v>148945.76</v>
      </c>
      <c r="H18" s="4"/>
      <c r="I18" s="17" t="s">
        <v>195</v>
      </c>
      <c r="J18" s="15" t="s">
        <v>194</v>
      </c>
      <c r="K18" s="4" t="s">
        <v>16</v>
      </c>
      <c r="L18" s="4"/>
    </row>
    <row r="19" spans="1:12" ht="63.75">
      <c r="A19" s="11" t="s">
        <v>307</v>
      </c>
      <c r="B19" s="7" t="s">
        <v>30</v>
      </c>
      <c r="C19" s="8" t="s">
        <v>273</v>
      </c>
      <c r="D19" s="18" t="s">
        <v>35</v>
      </c>
      <c r="E19" s="4" t="s">
        <v>278</v>
      </c>
      <c r="F19" s="23">
        <v>696599</v>
      </c>
      <c r="G19" s="23">
        <v>147379.4</v>
      </c>
      <c r="H19" s="4"/>
      <c r="I19" s="17" t="s">
        <v>195</v>
      </c>
      <c r="J19" s="15" t="s">
        <v>194</v>
      </c>
      <c r="K19" s="4" t="s">
        <v>16</v>
      </c>
      <c r="L19" s="4"/>
    </row>
    <row r="20" spans="1:12" ht="114.75" hidden="1">
      <c r="A20" s="56" t="s">
        <v>308</v>
      </c>
      <c r="B20" s="57" t="s">
        <v>90</v>
      </c>
      <c r="C20" s="67" t="s">
        <v>91</v>
      </c>
      <c r="D20" s="68" t="s">
        <v>36</v>
      </c>
      <c r="E20" s="67"/>
      <c r="F20" s="69"/>
      <c r="G20" s="67"/>
      <c r="H20" s="67"/>
      <c r="I20" s="70" t="s">
        <v>466</v>
      </c>
      <c r="J20" s="65" t="s">
        <v>464</v>
      </c>
      <c r="K20" s="67"/>
      <c r="L20" s="4"/>
    </row>
    <row r="21" spans="1:12" ht="114.75" hidden="1">
      <c r="A21" s="56" t="s">
        <v>309</v>
      </c>
      <c r="B21" s="57" t="s">
        <v>89</v>
      </c>
      <c r="C21" s="67" t="s">
        <v>91</v>
      </c>
      <c r="D21" s="68" t="s">
        <v>37</v>
      </c>
      <c r="E21" s="67"/>
      <c r="F21" s="69"/>
      <c r="G21" s="67"/>
      <c r="H21" s="67"/>
      <c r="I21" s="70" t="s">
        <v>467</v>
      </c>
      <c r="J21" s="65" t="s">
        <v>465</v>
      </c>
      <c r="K21" s="67"/>
      <c r="L21" s="4"/>
    </row>
    <row r="22" spans="1:12" ht="63.75">
      <c r="A22" s="11" t="s">
        <v>310</v>
      </c>
      <c r="B22" s="7" t="s">
        <v>41</v>
      </c>
      <c r="C22" s="4" t="s">
        <v>85</v>
      </c>
      <c r="D22" s="18" t="s">
        <v>42</v>
      </c>
      <c r="E22" s="6" t="s">
        <v>276</v>
      </c>
      <c r="F22" s="23">
        <v>215174</v>
      </c>
      <c r="G22" s="23">
        <v>41284.910000000003</v>
      </c>
      <c r="H22" s="4"/>
      <c r="I22" s="17" t="s">
        <v>285</v>
      </c>
      <c r="J22" s="15" t="s">
        <v>194</v>
      </c>
      <c r="K22" s="4" t="s">
        <v>16</v>
      </c>
      <c r="L22" s="4"/>
    </row>
    <row r="23" spans="1:12">
      <c r="A23" s="4"/>
      <c r="B23" s="13" t="s">
        <v>281</v>
      </c>
      <c r="C23" s="13"/>
      <c r="D23" s="18"/>
      <c r="E23" s="6"/>
      <c r="F23" s="44">
        <f>F8+F9+F10+F11+F12+F13+F14+F15+F16+F17+F18+F19+F20+F21+F22</f>
        <v>2630312.4</v>
      </c>
      <c r="G23" s="44">
        <f>G8+G9+G10+G11+G12+G13+G14+G15+G16+G17+G18+G19+G20+G21+G22</f>
        <v>548035.79</v>
      </c>
      <c r="H23" s="44">
        <f>H8+H9+H10+H11+H12+H13+H14+H15+H16+H17+H18+H19+H20+H21+H22</f>
        <v>0</v>
      </c>
      <c r="I23" s="17"/>
      <c r="J23" s="15"/>
      <c r="K23" s="4"/>
      <c r="L23" s="4"/>
    </row>
    <row r="24" spans="1:12" ht="15.75" customHeight="1">
      <c r="A24" s="100" t="s">
        <v>237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" ht="89.25">
      <c r="A25" s="11" t="s">
        <v>311</v>
      </c>
      <c r="B25" s="7" t="s">
        <v>92</v>
      </c>
      <c r="C25" s="8" t="s">
        <v>81</v>
      </c>
      <c r="D25" s="25" t="s">
        <v>93</v>
      </c>
      <c r="E25" s="7"/>
      <c r="F25" s="24">
        <v>622308.81999999995</v>
      </c>
      <c r="G25" s="24">
        <v>622308.81999999995</v>
      </c>
      <c r="H25" s="8"/>
      <c r="I25" s="31">
        <v>43418</v>
      </c>
      <c r="J25" s="8" t="s">
        <v>261</v>
      </c>
      <c r="K25" s="8" t="s">
        <v>16</v>
      </c>
      <c r="L25" s="8"/>
    </row>
    <row r="26" spans="1:12" ht="114.75">
      <c r="A26" s="11" t="s">
        <v>312</v>
      </c>
      <c r="B26" s="7" t="s">
        <v>94</v>
      </c>
      <c r="C26" s="7" t="s">
        <v>205</v>
      </c>
      <c r="D26" s="86" t="s">
        <v>106</v>
      </c>
      <c r="E26" s="54" t="s">
        <v>492</v>
      </c>
      <c r="F26" s="87">
        <v>1</v>
      </c>
      <c r="G26" s="87">
        <v>1</v>
      </c>
      <c r="H26" s="71"/>
      <c r="I26" s="88" t="s">
        <v>574</v>
      </c>
      <c r="J26" s="71" t="s">
        <v>575</v>
      </c>
      <c r="K26" s="8" t="s">
        <v>16</v>
      </c>
      <c r="L26" s="8"/>
    </row>
    <row r="27" spans="1:12" ht="114" customHeight="1">
      <c r="A27" s="11" t="s">
        <v>313</v>
      </c>
      <c r="B27" s="7" t="s">
        <v>95</v>
      </c>
      <c r="C27" s="7" t="s">
        <v>204</v>
      </c>
      <c r="D27" s="86" t="s">
        <v>107</v>
      </c>
      <c r="E27" s="54" t="s">
        <v>493</v>
      </c>
      <c r="F27" s="87">
        <v>1</v>
      </c>
      <c r="G27" s="87">
        <v>1</v>
      </c>
      <c r="H27" s="71"/>
      <c r="I27" s="88" t="s">
        <v>574</v>
      </c>
      <c r="J27" s="71" t="s">
        <v>575</v>
      </c>
      <c r="K27" s="8" t="s">
        <v>16</v>
      </c>
      <c r="L27" s="8"/>
    </row>
    <row r="28" spans="1:12" ht="114.75">
      <c r="A28" s="11" t="s">
        <v>314</v>
      </c>
      <c r="B28" s="7" t="s">
        <v>96</v>
      </c>
      <c r="C28" s="7" t="s">
        <v>202</v>
      </c>
      <c r="D28" s="86" t="s">
        <v>108</v>
      </c>
      <c r="E28" s="54" t="s">
        <v>494</v>
      </c>
      <c r="F28" s="87">
        <v>1</v>
      </c>
      <c r="G28" s="87">
        <v>1</v>
      </c>
      <c r="H28" s="71"/>
      <c r="I28" s="88" t="s">
        <v>574</v>
      </c>
      <c r="J28" s="71" t="s">
        <v>575</v>
      </c>
      <c r="K28" s="8" t="s">
        <v>16</v>
      </c>
      <c r="L28" s="8"/>
    </row>
    <row r="29" spans="1:12" ht="114.75">
      <c r="A29" s="11" t="s">
        <v>315</v>
      </c>
      <c r="B29" s="54" t="s">
        <v>495</v>
      </c>
      <c r="C29" s="54" t="s">
        <v>203</v>
      </c>
      <c r="D29" s="86" t="s">
        <v>109</v>
      </c>
      <c r="E29" s="54" t="s">
        <v>496</v>
      </c>
      <c r="F29" s="87">
        <v>1</v>
      </c>
      <c r="G29" s="87">
        <v>1</v>
      </c>
      <c r="H29" s="71"/>
      <c r="I29" s="88" t="s">
        <v>574</v>
      </c>
      <c r="J29" s="71" t="s">
        <v>575</v>
      </c>
      <c r="K29" s="8" t="s">
        <v>16</v>
      </c>
      <c r="L29" s="8"/>
    </row>
    <row r="30" spans="1:12" ht="114.75">
      <c r="A30" s="11" t="s">
        <v>317</v>
      </c>
      <c r="B30" s="54" t="s">
        <v>497</v>
      </c>
      <c r="C30" s="54" t="s">
        <v>206</v>
      </c>
      <c r="D30" s="86" t="s">
        <v>110</v>
      </c>
      <c r="E30" s="54" t="s">
        <v>498</v>
      </c>
      <c r="F30" s="87">
        <v>1</v>
      </c>
      <c r="G30" s="87">
        <v>1</v>
      </c>
      <c r="H30" s="71"/>
      <c r="I30" s="88" t="s">
        <v>574</v>
      </c>
      <c r="J30" s="71" t="s">
        <v>575</v>
      </c>
      <c r="K30" s="8" t="s">
        <v>16</v>
      </c>
      <c r="L30" s="8"/>
    </row>
    <row r="31" spans="1:12" ht="113.25" customHeight="1">
      <c r="A31" s="11" t="s">
        <v>316</v>
      </c>
      <c r="B31" s="54" t="s">
        <v>97</v>
      </c>
      <c r="C31" s="54" t="s">
        <v>207</v>
      </c>
      <c r="D31" s="86" t="s">
        <v>111</v>
      </c>
      <c r="E31" s="54" t="s">
        <v>499</v>
      </c>
      <c r="F31" s="87">
        <v>1</v>
      </c>
      <c r="G31" s="87">
        <v>1</v>
      </c>
      <c r="H31" s="71"/>
      <c r="I31" s="88" t="s">
        <v>574</v>
      </c>
      <c r="J31" s="71" t="s">
        <v>575</v>
      </c>
      <c r="K31" s="8" t="s">
        <v>16</v>
      </c>
      <c r="L31" s="8"/>
    </row>
    <row r="32" spans="1:12" ht="7.5" hidden="1" customHeight="1">
      <c r="A32" s="56" t="s">
        <v>318</v>
      </c>
      <c r="B32" s="57" t="s">
        <v>98</v>
      </c>
      <c r="C32" s="57" t="s">
        <v>208</v>
      </c>
      <c r="D32" s="58" t="s">
        <v>112</v>
      </c>
      <c r="E32" s="57" t="s">
        <v>213</v>
      </c>
      <c r="F32" s="59"/>
      <c r="G32" s="59"/>
      <c r="H32" s="60"/>
      <c r="I32" s="61" t="s">
        <v>453</v>
      </c>
      <c r="J32" s="60" t="s">
        <v>457</v>
      </c>
      <c r="K32" s="60" t="s">
        <v>459</v>
      </c>
      <c r="L32" s="8"/>
    </row>
    <row r="33" spans="1:12" ht="178.5" hidden="1">
      <c r="A33" s="56" t="s">
        <v>319</v>
      </c>
      <c r="B33" s="57" t="s">
        <v>99</v>
      </c>
      <c r="C33" s="57" t="s">
        <v>209</v>
      </c>
      <c r="D33" s="58" t="s">
        <v>113</v>
      </c>
      <c r="E33" s="57" t="s">
        <v>214</v>
      </c>
      <c r="F33" s="59"/>
      <c r="G33" s="59"/>
      <c r="H33" s="60"/>
      <c r="I33" s="61" t="s">
        <v>453</v>
      </c>
      <c r="J33" s="60" t="s">
        <v>457</v>
      </c>
      <c r="K33" s="60" t="s">
        <v>459</v>
      </c>
      <c r="L33" s="8"/>
    </row>
    <row r="34" spans="1:12" ht="20.25" hidden="1" customHeight="1">
      <c r="A34" s="56" t="s">
        <v>320</v>
      </c>
      <c r="B34" s="57" t="s">
        <v>100</v>
      </c>
      <c r="C34" s="57" t="s">
        <v>211</v>
      </c>
      <c r="D34" s="58" t="s">
        <v>114</v>
      </c>
      <c r="E34" s="57" t="s">
        <v>215</v>
      </c>
      <c r="F34" s="59"/>
      <c r="G34" s="59"/>
      <c r="H34" s="60"/>
      <c r="I34" s="61" t="s">
        <v>453</v>
      </c>
      <c r="J34" s="60" t="s">
        <v>457</v>
      </c>
      <c r="K34" s="60" t="s">
        <v>459</v>
      </c>
      <c r="L34" s="8"/>
    </row>
    <row r="35" spans="1:12" ht="178.5" hidden="1">
      <c r="A35" s="56" t="s">
        <v>321</v>
      </c>
      <c r="B35" s="57" t="s">
        <v>101</v>
      </c>
      <c r="C35" s="57" t="s">
        <v>212</v>
      </c>
      <c r="D35" s="58" t="s">
        <v>115</v>
      </c>
      <c r="E35" s="57" t="s">
        <v>216</v>
      </c>
      <c r="F35" s="59"/>
      <c r="G35" s="59"/>
      <c r="H35" s="60"/>
      <c r="I35" s="61" t="s">
        <v>453</v>
      </c>
      <c r="J35" s="60" t="s">
        <v>457</v>
      </c>
      <c r="K35" s="60" t="s">
        <v>459</v>
      </c>
      <c r="L35" s="8"/>
    </row>
    <row r="36" spans="1:12" ht="21" hidden="1" customHeight="1">
      <c r="A36" s="56" t="s">
        <v>322</v>
      </c>
      <c r="B36" s="57" t="s">
        <v>102</v>
      </c>
      <c r="C36" s="57" t="s">
        <v>210</v>
      </c>
      <c r="D36" s="58" t="s">
        <v>116</v>
      </c>
      <c r="E36" s="57" t="s">
        <v>217</v>
      </c>
      <c r="F36" s="59"/>
      <c r="G36" s="59"/>
      <c r="H36" s="60"/>
      <c r="I36" s="61" t="s">
        <v>453</v>
      </c>
      <c r="J36" s="60" t="s">
        <v>457</v>
      </c>
      <c r="K36" s="60" t="s">
        <v>459</v>
      </c>
      <c r="L36" s="8"/>
    </row>
    <row r="37" spans="1:12" ht="178.5" hidden="1">
      <c r="A37" s="56" t="s">
        <v>323</v>
      </c>
      <c r="B37" s="57" t="s">
        <v>103</v>
      </c>
      <c r="C37" s="57" t="s">
        <v>218</v>
      </c>
      <c r="D37" s="58" t="s">
        <v>117</v>
      </c>
      <c r="E37" s="57" t="s">
        <v>219</v>
      </c>
      <c r="F37" s="59"/>
      <c r="G37" s="59"/>
      <c r="H37" s="60"/>
      <c r="I37" s="61" t="s">
        <v>454</v>
      </c>
      <c r="J37" s="60" t="s">
        <v>458</v>
      </c>
      <c r="K37" s="60" t="s">
        <v>459</v>
      </c>
      <c r="L37" s="8"/>
    </row>
    <row r="38" spans="1:12" ht="18.75" hidden="1" customHeight="1">
      <c r="A38" s="56" t="s">
        <v>324</v>
      </c>
      <c r="B38" s="57" t="s">
        <v>104</v>
      </c>
      <c r="C38" s="57" t="s">
        <v>221</v>
      </c>
      <c r="D38" s="58" t="s">
        <v>118</v>
      </c>
      <c r="E38" s="57" t="s">
        <v>220</v>
      </c>
      <c r="F38" s="59"/>
      <c r="G38" s="59"/>
      <c r="H38" s="60"/>
      <c r="I38" s="61" t="s">
        <v>454</v>
      </c>
      <c r="J38" s="60" t="s">
        <v>458</v>
      </c>
      <c r="K38" s="60" t="s">
        <v>459</v>
      </c>
      <c r="L38" s="8"/>
    </row>
    <row r="39" spans="1:12" ht="178.5" hidden="1">
      <c r="A39" s="56" t="s">
        <v>325</v>
      </c>
      <c r="B39" s="57" t="s">
        <v>105</v>
      </c>
      <c r="C39" s="57" t="s">
        <v>223</v>
      </c>
      <c r="D39" s="58" t="s">
        <v>119</v>
      </c>
      <c r="E39" s="57" t="s">
        <v>222</v>
      </c>
      <c r="F39" s="59"/>
      <c r="G39" s="59"/>
      <c r="H39" s="60"/>
      <c r="I39" s="61" t="s">
        <v>454</v>
      </c>
      <c r="J39" s="60" t="s">
        <v>458</v>
      </c>
      <c r="K39" s="60" t="s">
        <v>459</v>
      </c>
      <c r="L39" s="8"/>
    </row>
    <row r="40" spans="1:12" ht="18" hidden="1" customHeight="1">
      <c r="A40" s="56" t="s">
        <v>326</v>
      </c>
      <c r="B40" s="57" t="s">
        <v>43</v>
      </c>
      <c r="C40" s="57" t="s">
        <v>224</v>
      </c>
      <c r="D40" s="58" t="s">
        <v>61</v>
      </c>
      <c r="E40" s="57" t="s">
        <v>235</v>
      </c>
      <c r="F40" s="59"/>
      <c r="G40" s="59"/>
      <c r="H40" s="60"/>
      <c r="I40" s="61" t="s">
        <v>454</v>
      </c>
      <c r="J40" s="60" t="s">
        <v>458</v>
      </c>
      <c r="K40" s="60" t="s">
        <v>459</v>
      </c>
      <c r="L40" s="8"/>
    </row>
    <row r="41" spans="1:12" ht="178.5" hidden="1">
      <c r="A41" s="56" t="s">
        <v>327</v>
      </c>
      <c r="B41" s="57" t="s">
        <v>44</v>
      </c>
      <c r="C41" s="57" t="s">
        <v>234</v>
      </c>
      <c r="D41" s="58" t="s">
        <v>62</v>
      </c>
      <c r="E41" s="57" t="s">
        <v>225</v>
      </c>
      <c r="F41" s="59"/>
      <c r="G41" s="59"/>
      <c r="H41" s="60"/>
      <c r="I41" s="61" t="s">
        <v>454</v>
      </c>
      <c r="J41" s="60" t="s">
        <v>458</v>
      </c>
      <c r="K41" s="60" t="s">
        <v>459</v>
      </c>
      <c r="L41" s="8"/>
    </row>
    <row r="42" spans="1:12" ht="18" hidden="1" customHeight="1">
      <c r="A42" s="62" t="s">
        <v>328</v>
      </c>
      <c r="B42" s="57" t="s">
        <v>45</v>
      </c>
      <c r="C42" s="57" t="s">
        <v>226</v>
      </c>
      <c r="D42" s="58" t="s">
        <v>63</v>
      </c>
      <c r="E42" s="57" t="s">
        <v>227</v>
      </c>
      <c r="F42" s="59"/>
      <c r="G42" s="59"/>
      <c r="H42" s="64"/>
      <c r="I42" s="61" t="s">
        <v>454</v>
      </c>
      <c r="J42" s="60" t="s">
        <v>458</v>
      </c>
      <c r="K42" s="60" t="s">
        <v>459</v>
      </c>
      <c r="L42" s="64"/>
    </row>
    <row r="43" spans="1:12" ht="178.5" hidden="1">
      <c r="A43" s="62" t="s">
        <v>329</v>
      </c>
      <c r="B43" s="57" t="s">
        <v>46</v>
      </c>
      <c r="C43" s="57" t="s">
        <v>228</v>
      </c>
      <c r="D43" s="58" t="s">
        <v>64</v>
      </c>
      <c r="E43" s="57" t="s">
        <v>229</v>
      </c>
      <c r="F43" s="59"/>
      <c r="G43" s="59"/>
      <c r="H43" s="64"/>
      <c r="I43" s="61" t="s">
        <v>454</v>
      </c>
      <c r="J43" s="60" t="s">
        <v>458</v>
      </c>
      <c r="K43" s="60" t="s">
        <v>459</v>
      </c>
      <c r="L43" s="20"/>
    </row>
    <row r="44" spans="1:12" ht="27" hidden="1" customHeight="1">
      <c r="A44" s="62" t="s">
        <v>330</v>
      </c>
      <c r="B44" s="57" t="s">
        <v>47</v>
      </c>
      <c r="C44" s="57" t="s">
        <v>230</v>
      </c>
      <c r="D44" s="58" t="s">
        <v>65</v>
      </c>
      <c r="E44" s="57" t="s">
        <v>231</v>
      </c>
      <c r="F44" s="59"/>
      <c r="G44" s="59"/>
      <c r="H44" s="64"/>
      <c r="I44" s="61" t="s">
        <v>454</v>
      </c>
      <c r="J44" s="60" t="s">
        <v>458</v>
      </c>
      <c r="K44" s="60" t="s">
        <v>459</v>
      </c>
      <c r="L44" s="20"/>
    </row>
    <row r="45" spans="1:12" ht="179.25" hidden="1" customHeight="1">
      <c r="A45" s="62" t="s">
        <v>331</v>
      </c>
      <c r="B45" s="57" t="s">
        <v>48</v>
      </c>
      <c r="C45" s="57" t="s">
        <v>232</v>
      </c>
      <c r="D45" s="58" t="s">
        <v>66</v>
      </c>
      <c r="E45" s="57" t="s">
        <v>233</v>
      </c>
      <c r="F45" s="59"/>
      <c r="G45" s="59"/>
      <c r="H45" s="64"/>
      <c r="I45" s="61" t="s">
        <v>454</v>
      </c>
      <c r="J45" s="60" t="s">
        <v>458</v>
      </c>
      <c r="K45" s="60" t="s">
        <v>459</v>
      </c>
      <c r="L45" s="20"/>
    </row>
    <row r="46" spans="1:12" ht="63.75">
      <c r="A46" s="47" t="s">
        <v>332</v>
      </c>
      <c r="B46" s="7" t="s">
        <v>49</v>
      </c>
      <c r="C46" s="8" t="s">
        <v>81</v>
      </c>
      <c r="D46" s="25" t="s">
        <v>67</v>
      </c>
      <c r="E46" s="7"/>
      <c r="F46" s="24">
        <v>8463422</v>
      </c>
      <c r="G46" s="24">
        <v>7381984.54</v>
      </c>
      <c r="H46" s="20"/>
      <c r="I46" s="19" t="s">
        <v>195</v>
      </c>
      <c r="J46" s="15" t="s">
        <v>194</v>
      </c>
      <c r="K46" s="8" t="s">
        <v>16</v>
      </c>
      <c r="L46" s="20"/>
    </row>
    <row r="47" spans="1:12" ht="63.75">
      <c r="A47" s="47" t="s">
        <v>333</v>
      </c>
      <c r="B47" s="7" t="s">
        <v>49</v>
      </c>
      <c r="C47" s="8" t="s">
        <v>81</v>
      </c>
      <c r="D47" s="25" t="s">
        <v>68</v>
      </c>
      <c r="E47" s="7"/>
      <c r="F47" s="24">
        <v>8931250</v>
      </c>
      <c r="G47" s="24">
        <v>7790034.6200000001</v>
      </c>
      <c r="H47" s="20"/>
      <c r="I47" s="19" t="s">
        <v>195</v>
      </c>
      <c r="J47" s="15" t="s">
        <v>194</v>
      </c>
      <c r="K47" s="8" t="s">
        <v>16</v>
      </c>
      <c r="L47" s="20"/>
    </row>
    <row r="48" spans="1:12" ht="63.75">
      <c r="A48" s="47" t="s">
        <v>334</v>
      </c>
      <c r="B48" s="7" t="s">
        <v>50</v>
      </c>
      <c r="C48" s="8" t="s">
        <v>81</v>
      </c>
      <c r="D48" s="25" t="s">
        <v>69</v>
      </c>
      <c r="E48" s="7"/>
      <c r="F48" s="24">
        <v>79105</v>
      </c>
      <c r="G48" s="24">
        <v>68996.960000000006</v>
      </c>
      <c r="H48" s="20"/>
      <c r="I48" s="19" t="s">
        <v>195</v>
      </c>
      <c r="J48" s="15" t="s">
        <v>194</v>
      </c>
      <c r="K48" s="8" t="s">
        <v>16</v>
      </c>
      <c r="L48" s="20"/>
    </row>
    <row r="49" spans="1:12" ht="63.75">
      <c r="A49" s="47" t="s">
        <v>335</v>
      </c>
      <c r="B49" s="7" t="s">
        <v>51</v>
      </c>
      <c r="C49" s="8" t="s">
        <v>81</v>
      </c>
      <c r="D49" s="25" t="s">
        <v>70</v>
      </c>
      <c r="E49" s="7"/>
      <c r="F49" s="24">
        <v>179475</v>
      </c>
      <c r="G49" s="24">
        <v>156542.16</v>
      </c>
      <c r="H49" s="20"/>
      <c r="I49" s="19" t="s">
        <v>195</v>
      </c>
      <c r="J49" s="15" t="s">
        <v>194</v>
      </c>
      <c r="K49" s="8" t="s">
        <v>16</v>
      </c>
      <c r="L49" s="20"/>
    </row>
    <row r="50" spans="1:12" ht="63.75">
      <c r="A50" s="47" t="s">
        <v>336</v>
      </c>
      <c r="B50" s="7" t="s">
        <v>50</v>
      </c>
      <c r="C50" s="8" t="s">
        <v>81</v>
      </c>
      <c r="D50" s="25" t="s">
        <v>71</v>
      </c>
      <c r="E50" s="7"/>
      <c r="F50" s="24">
        <v>113869</v>
      </c>
      <c r="G50" s="24">
        <v>99319.2</v>
      </c>
      <c r="H50" s="20"/>
      <c r="I50" s="19" t="s">
        <v>195</v>
      </c>
      <c r="J50" s="15" t="s">
        <v>194</v>
      </c>
      <c r="K50" s="8" t="s">
        <v>16</v>
      </c>
      <c r="L50" s="20"/>
    </row>
    <row r="51" spans="1:12" ht="63.75">
      <c r="A51" s="47" t="s">
        <v>337</v>
      </c>
      <c r="B51" s="7" t="s">
        <v>52</v>
      </c>
      <c r="C51" s="8" t="s">
        <v>81</v>
      </c>
      <c r="D51" s="25" t="s">
        <v>72</v>
      </c>
      <c r="E51" s="7"/>
      <c r="F51" s="24">
        <v>61030</v>
      </c>
      <c r="G51" s="24">
        <v>53231.62</v>
      </c>
      <c r="H51" s="20"/>
      <c r="I51" s="19" t="s">
        <v>195</v>
      </c>
      <c r="J51" s="15" t="s">
        <v>194</v>
      </c>
      <c r="K51" s="8" t="s">
        <v>16</v>
      </c>
      <c r="L51" s="20"/>
    </row>
    <row r="52" spans="1:12" ht="113.25" customHeight="1">
      <c r="A52" s="47" t="s">
        <v>338</v>
      </c>
      <c r="B52" s="54" t="s">
        <v>500</v>
      </c>
      <c r="C52" s="71" t="s">
        <v>81</v>
      </c>
      <c r="D52" s="86" t="s">
        <v>73</v>
      </c>
      <c r="E52" s="54" t="s">
        <v>576</v>
      </c>
      <c r="F52" s="87">
        <v>558</v>
      </c>
      <c r="G52" s="87">
        <v>0</v>
      </c>
      <c r="H52" s="89"/>
      <c r="I52" s="88" t="s">
        <v>574</v>
      </c>
      <c r="J52" s="71" t="s">
        <v>575</v>
      </c>
      <c r="K52" s="8" t="s">
        <v>16</v>
      </c>
      <c r="L52" s="20"/>
    </row>
    <row r="53" spans="1:12" ht="153" hidden="1">
      <c r="A53" s="62" t="s">
        <v>339</v>
      </c>
      <c r="B53" s="57" t="s">
        <v>54</v>
      </c>
      <c r="C53" s="60" t="s">
        <v>81</v>
      </c>
      <c r="D53" s="58" t="s">
        <v>74</v>
      </c>
      <c r="E53" s="57"/>
      <c r="F53" s="63"/>
      <c r="G53" s="63"/>
      <c r="H53" s="64"/>
      <c r="I53" s="61" t="s">
        <v>455</v>
      </c>
      <c r="J53" s="65" t="s">
        <v>456</v>
      </c>
      <c r="K53" s="60" t="s">
        <v>459</v>
      </c>
      <c r="L53" s="20"/>
    </row>
    <row r="54" spans="1:12" ht="153" hidden="1">
      <c r="A54" s="62" t="s">
        <v>340</v>
      </c>
      <c r="B54" s="57" t="s">
        <v>53</v>
      </c>
      <c r="C54" s="60" t="s">
        <v>81</v>
      </c>
      <c r="D54" s="58" t="s">
        <v>75</v>
      </c>
      <c r="E54" s="57"/>
      <c r="F54" s="63"/>
      <c r="G54" s="63"/>
      <c r="H54" s="64"/>
      <c r="I54" s="61" t="s">
        <v>455</v>
      </c>
      <c r="J54" s="65" t="s">
        <v>456</v>
      </c>
      <c r="K54" s="60" t="s">
        <v>459</v>
      </c>
      <c r="L54" s="20"/>
    </row>
    <row r="55" spans="1:12" ht="63.75">
      <c r="A55" s="47" t="s">
        <v>341</v>
      </c>
      <c r="B55" s="7" t="s">
        <v>55</v>
      </c>
      <c r="C55" s="8" t="s">
        <v>81</v>
      </c>
      <c r="D55" s="25" t="s">
        <v>76</v>
      </c>
      <c r="E55" s="7"/>
      <c r="F55" s="24">
        <v>60960</v>
      </c>
      <c r="G55" s="24">
        <v>14224</v>
      </c>
      <c r="H55" s="20"/>
      <c r="I55" s="19" t="s">
        <v>195</v>
      </c>
      <c r="J55" s="15" t="s">
        <v>194</v>
      </c>
      <c r="K55" s="8" t="s">
        <v>16</v>
      </c>
      <c r="L55" s="20"/>
    </row>
    <row r="56" spans="1:12" ht="63.75">
      <c r="A56" s="47" t="s">
        <v>342</v>
      </c>
      <c r="B56" s="7" t="s">
        <v>56</v>
      </c>
      <c r="C56" s="8" t="s">
        <v>81</v>
      </c>
      <c r="D56" s="25" t="s">
        <v>77</v>
      </c>
      <c r="E56" s="7"/>
      <c r="F56" s="24">
        <v>118476</v>
      </c>
      <c r="G56" s="24">
        <v>95768.1</v>
      </c>
      <c r="H56" s="20"/>
      <c r="I56" s="19" t="s">
        <v>195</v>
      </c>
      <c r="J56" s="15" t="s">
        <v>194</v>
      </c>
      <c r="K56" s="8" t="s">
        <v>16</v>
      </c>
      <c r="L56" s="20"/>
    </row>
    <row r="57" spans="1:12" ht="63.75">
      <c r="A57" s="47" t="s">
        <v>343</v>
      </c>
      <c r="B57" s="7" t="s">
        <v>57</v>
      </c>
      <c r="C57" s="8" t="s">
        <v>81</v>
      </c>
      <c r="D57" s="25" t="s">
        <v>78</v>
      </c>
      <c r="E57" s="7"/>
      <c r="F57" s="24">
        <v>39862</v>
      </c>
      <c r="G57" s="24">
        <v>18032.7</v>
      </c>
      <c r="H57" s="20"/>
      <c r="I57" s="19" t="s">
        <v>195</v>
      </c>
      <c r="J57" s="15" t="s">
        <v>194</v>
      </c>
      <c r="K57" s="8" t="s">
        <v>16</v>
      </c>
      <c r="L57" s="20"/>
    </row>
    <row r="58" spans="1:12" ht="63.75">
      <c r="A58" s="47" t="s">
        <v>344</v>
      </c>
      <c r="B58" s="7" t="s">
        <v>58</v>
      </c>
      <c r="C58" s="8" t="s">
        <v>81</v>
      </c>
      <c r="D58" s="25" t="s">
        <v>79</v>
      </c>
      <c r="E58" s="7"/>
      <c r="F58" s="24">
        <v>125446</v>
      </c>
      <c r="G58" s="24">
        <v>109416.84</v>
      </c>
      <c r="H58" s="20"/>
      <c r="I58" s="19" t="s">
        <v>195</v>
      </c>
      <c r="J58" s="15" t="s">
        <v>194</v>
      </c>
      <c r="K58" s="8" t="s">
        <v>16</v>
      </c>
      <c r="L58" s="20"/>
    </row>
    <row r="59" spans="1:12" ht="63" customHeight="1">
      <c r="A59" s="47" t="s">
        <v>345</v>
      </c>
      <c r="B59" s="7" t="s">
        <v>59</v>
      </c>
      <c r="C59" s="8" t="s">
        <v>81</v>
      </c>
      <c r="D59" s="25" t="s">
        <v>80</v>
      </c>
      <c r="E59" s="7"/>
      <c r="F59" s="24">
        <v>91137</v>
      </c>
      <c r="G59" s="24">
        <v>79491.64</v>
      </c>
      <c r="H59" s="20"/>
      <c r="I59" s="19" t="s">
        <v>195</v>
      </c>
      <c r="J59" s="15" t="s">
        <v>194</v>
      </c>
      <c r="K59" s="8" t="s">
        <v>16</v>
      </c>
      <c r="L59" s="20"/>
    </row>
    <row r="60" spans="1:12" ht="158.25" hidden="1" customHeight="1">
      <c r="A60" s="62" t="s">
        <v>346</v>
      </c>
      <c r="B60" s="57" t="s">
        <v>60</v>
      </c>
      <c r="C60" s="60" t="s">
        <v>190</v>
      </c>
      <c r="D60" s="58" t="s">
        <v>191</v>
      </c>
      <c r="E60" s="57" t="s">
        <v>192</v>
      </c>
      <c r="F60" s="63"/>
      <c r="G60" s="63"/>
      <c r="H60" s="64"/>
      <c r="I60" s="61" t="s">
        <v>289</v>
      </c>
      <c r="J60" s="65" t="s">
        <v>290</v>
      </c>
      <c r="K60" s="60" t="s">
        <v>459</v>
      </c>
      <c r="L60" s="20"/>
    </row>
    <row r="61" spans="1:12" ht="89.25">
      <c r="A61" s="47" t="s">
        <v>347</v>
      </c>
      <c r="B61" s="7" t="s">
        <v>294</v>
      </c>
      <c r="C61" s="8" t="s">
        <v>282</v>
      </c>
      <c r="D61" s="25" t="s">
        <v>283</v>
      </c>
      <c r="E61" s="7" t="s">
        <v>284</v>
      </c>
      <c r="F61" s="24">
        <v>188240.62</v>
      </c>
      <c r="G61" s="24"/>
      <c r="H61" s="20"/>
      <c r="I61" s="19">
        <v>43504</v>
      </c>
      <c r="J61" s="15" t="s">
        <v>291</v>
      </c>
      <c r="K61" s="8" t="s">
        <v>16</v>
      </c>
      <c r="L61" s="20"/>
    </row>
    <row r="62" spans="1:12" ht="114" hidden="1" customHeight="1">
      <c r="A62" s="66" t="s">
        <v>348</v>
      </c>
      <c r="B62" s="57" t="s">
        <v>295</v>
      </c>
      <c r="C62" s="60" t="s">
        <v>286</v>
      </c>
      <c r="D62" s="58" t="s">
        <v>287</v>
      </c>
      <c r="E62" s="57" t="s">
        <v>288</v>
      </c>
      <c r="F62" s="63"/>
      <c r="G62" s="63"/>
      <c r="H62" s="64"/>
      <c r="I62" s="61" t="s">
        <v>293</v>
      </c>
      <c r="J62" s="65" t="s">
        <v>291</v>
      </c>
      <c r="K62" s="60" t="s">
        <v>292</v>
      </c>
      <c r="L62" s="60" t="s">
        <v>459</v>
      </c>
    </row>
    <row r="63" spans="1:12" ht="129" customHeight="1">
      <c r="A63" s="47" t="s">
        <v>416</v>
      </c>
      <c r="B63" s="54" t="s">
        <v>414</v>
      </c>
      <c r="C63" s="8" t="s">
        <v>81</v>
      </c>
      <c r="D63" s="25" t="s">
        <v>415</v>
      </c>
      <c r="E63" s="7"/>
      <c r="F63" s="24">
        <v>495000</v>
      </c>
      <c r="G63" s="24">
        <v>495000</v>
      </c>
      <c r="H63" s="20"/>
      <c r="I63" s="31" t="s">
        <v>417</v>
      </c>
      <c r="J63" s="15" t="s">
        <v>418</v>
      </c>
      <c r="K63" s="8" t="s">
        <v>16</v>
      </c>
      <c r="L63" s="20"/>
    </row>
    <row r="64" spans="1:12" ht="178.5" customHeight="1">
      <c r="A64" s="47" t="s">
        <v>419</v>
      </c>
      <c r="B64" s="54" t="s">
        <v>420</v>
      </c>
      <c r="C64" s="8" t="s">
        <v>421</v>
      </c>
      <c r="D64" s="25" t="s">
        <v>422</v>
      </c>
      <c r="E64" s="7" t="s">
        <v>425</v>
      </c>
      <c r="F64" s="24">
        <v>546438</v>
      </c>
      <c r="G64" s="24">
        <v>544920.12</v>
      </c>
      <c r="H64" s="20"/>
      <c r="I64" s="31" t="s">
        <v>423</v>
      </c>
      <c r="J64" s="15" t="s">
        <v>424</v>
      </c>
      <c r="K64" s="8" t="s">
        <v>16</v>
      </c>
      <c r="L64" s="20"/>
    </row>
    <row r="65" spans="1:12" ht="140.25" customHeight="1">
      <c r="A65" s="47" t="s">
        <v>448</v>
      </c>
      <c r="B65" s="54" t="s">
        <v>426</v>
      </c>
      <c r="C65" s="8" t="s">
        <v>84</v>
      </c>
      <c r="D65" s="25" t="s">
        <v>432</v>
      </c>
      <c r="E65" s="7"/>
      <c r="F65" s="24">
        <v>330800</v>
      </c>
      <c r="G65" s="24">
        <v>330800</v>
      </c>
      <c r="H65" s="20"/>
      <c r="I65" s="31" t="s">
        <v>437</v>
      </c>
      <c r="J65" s="15" t="s">
        <v>438</v>
      </c>
      <c r="K65" s="8" t="s">
        <v>16</v>
      </c>
      <c r="L65" s="20"/>
    </row>
    <row r="66" spans="1:12" ht="128.25" customHeight="1">
      <c r="A66" s="47" t="s">
        <v>449</v>
      </c>
      <c r="B66" s="54" t="s">
        <v>439</v>
      </c>
      <c r="C66" s="8" t="s">
        <v>84</v>
      </c>
      <c r="D66" s="25" t="s">
        <v>433</v>
      </c>
      <c r="E66" s="7" t="s">
        <v>430</v>
      </c>
      <c r="F66" s="24">
        <v>335000</v>
      </c>
      <c r="G66" s="24">
        <v>335000</v>
      </c>
      <c r="H66" s="20"/>
      <c r="I66" s="31" t="s">
        <v>440</v>
      </c>
      <c r="J66" s="15" t="s">
        <v>441</v>
      </c>
      <c r="K66" s="8" t="s">
        <v>16</v>
      </c>
      <c r="L66" s="20"/>
    </row>
    <row r="67" spans="1:12" ht="330" customHeight="1">
      <c r="A67" s="47" t="s">
        <v>450</v>
      </c>
      <c r="B67" s="54" t="s">
        <v>427</v>
      </c>
      <c r="C67" s="8" t="s">
        <v>84</v>
      </c>
      <c r="D67" s="25" t="s">
        <v>434</v>
      </c>
      <c r="E67" s="7" t="s">
        <v>431</v>
      </c>
      <c r="F67" s="24">
        <v>1271218</v>
      </c>
      <c r="G67" s="24">
        <v>1271218</v>
      </c>
      <c r="H67" s="20"/>
      <c r="I67" s="31" t="s">
        <v>442</v>
      </c>
      <c r="J67" s="15" t="s">
        <v>443</v>
      </c>
      <c r="K67" s="8" t="s">
        <v>16</v>
      </c>
      <c r="L67" s="20"/>
    </row>
    <row r="68" spans="1:12" ht="129" customHeight="1">
      <c r="A68" s="47" t="s">
        <v>451</v>
      </c>
      <c r="B68" s="54" t="s">
        <v>428</v>
      </c>
      <c r="C68" s="8" t="s">
        <v>84</v>
      </c>
      <c r="D68" s="25" t="s">
        <v>435</v>
      </c>
      <c r="E68" s="7"/>
      <c r="F68" s="24">
        <v>330000</v>
      </c>
      <c r="G68" s="24">
        <v>330000</v>
      </c>
      <c r="H68" s="20"/>
      <c r="I68" s="31" t="s">
        <v>437</v>
      </c>
      <c r="J68" s="15" t="s">
        <v>444</v>
      </c>
      <c r="K68" s="8" t="s">
        <v>16</v>
      </c>
      <c r="L68" s="20"/>
    </row>
    <row r="69" spans="1:12" ht="165.75" customHeight="1">
      <c r="A69" s="47" t="s">
        <v>452</v>
      </c>
      <c r="B69" s="54" t="s">
        <v>429</v>
      </c>
      <c r="C69" s="8" t="s">
        <v>84</v>
      </c>
      <c r="D69" s="25" t="s">
        <v>436</v>
      </c>
      <c r="E69" s="7"/>
      <c r="F69" s="24">
        <v>685857</v>
      </c>
      <c r="G69" s="24">
        <v>685857</v>
      </c>
      <c r="H69" s="20"/>
      <c r="I69" s="31" t="s">
        <v>445</v>
      </c>
      <c r="J69" s="15" t="s">
        <v>446</v>
      </c>
      <c r="K69" s="8" t="s">
        <v>16</v>
      </c>
      <c r="L69" s="20"/>
    </row>
    <row r="70" spans="1:12" ht="92.25" customHeight="1">
      <c r="A70" s="47" t="s">
        <v>516</v>
      </c>
      <c r="B70" s="54" t="s">
        <v>501</v>
      </c>
      <c r="C70" s="71" t="s">
        <v>81</v>
      </c>
      <c r="D70" s="86" t="s">
        <v>534</v>
      </c>
      <c r="E70" s="54" t="s">
        <v>552</v>
      </c>
      <c r="F70" s="87">
        <v>1</v>
      </c>
      <c r="G70" s="87">
        <v>1</v>
      </c>
      <c r="H70" s="89"/>
      <c r="I70" s="88" t="s">
        <v>572</v>
      </c>
      <c r="J70" s="71" t="s">
        <v>573</v>
      </c>
      <c r="K70" s="71" t="s">
        <v>16</v>
      </c>
      <c r="L70" s="20"/>
    </row>
    <row r="71" spans="1:12" ht="88.5" customHeight="1">
      <c r="A71" s="47" t="s">
        <v>517</v>
      </c>
      <c r="B71" s="54" t="s">
        <v>577</v>
      </c>
      <c r="C71" s="71" t="s">
        <v>81</v>
      </c>
      <c r="D71" s="86" t="s">
        <v>535</v>
      </c>
      <c r="E71" s="54" t="s">
        <v>553</v>
      </c>
      <c r="F71" s="87">
        <v>1</v>
      </c>
      <c r="G71" s="87">
        <v>1</v>
      </c>
      <c r="H71" s="89"/>
      <c r="I71" s="88" t="s">
        <v>572</v>
      </c>
      <c r="J71" s="71" t="s">
        <v>573</v>
      </c>
      <c r="K71" s="71" t="s">
        <v>16</v>
      </c>
      <c r="L71" s="20"/>
    </row>
    <row r="72" spans="1:12" ht="88.5" customHeight="1">
      <c r="A72" s="47" t="s">
        <v>518</v>
      </c>
      <c r="B72" s="54" t="s">
        <v>502</v>
      </c>
      <c r="C72" s="71" t="s">
        <v>81</v>
      </c>
      <c r="D72" s="86" t="s">
        <v>536</v>
      </c>
      <c r="E72" s="54" t="s">
        <v>554</v>
      </c>
      <c r="F72" s="87">
        <v>1</v>
      </c>
      <c r="G72" s="87">
        <v>1</v>
      </c>
      <c r="H72" s="89"/>
      <c r="I72" s="88" t="s">
        <v>572</v>
      </c>
      <c r="J72" s="71" t="s">
        <v>573</v>
      </c>
      <c r="K72" s="71" t="s">
        <v>16</v>
      </c>
      <c r="L72" s="20"/>
    </row>
    <row r="73" spans="1:12" ht="90" customHeight="1">
      <c r="A73" s="47" t="s">
        <v>519</v>
      </c>
      <c r="B73" s="54" t="s">
        <v>503</v>
      </c>
      <c r="C73" s="71" t="s">
        <v>81</v>
      </c>
      <c r="D73" s="86" t="s">
        <v>537</v>
      </c>
      <c r="E73" s="54" t="s">
        <v>555</v>
      </c>
      <c r="F73" s="87">
        <v>1</v>
      </c>
      <c r="G73" s="87">
        <v>1</v>
      </c>
      <c r="H73" s="89"/>
      <c r="I73" s="88" t="s">
        <v>572</v>
      </c>
      <c r="J73" s="71" t="s">
        <v>573</v>
      </c>
      <c r="K73" s="71" t="s">
        <v>16</v>
      </c>
      <c r="L73" s="20"/>
    </row>
    <row r="74" spans="1:12" ht="91.5" customHeight="1">
      <c r="A74" s="47" t="s">
        <v>520</v>
      </c>
      <c r="B74" s="54" t="s">
        <v>504</v>
      </c>
      <c r="C74" s="71" t="s">
        <v>81</v>
      </c>
      <c r="D74" s="86" t="s">
        <v>538</v>
      </c>
      <c r="E74" s="54" t="s">
        <v>556</v>
      </c>
      <c r="F74" s="87">
        <v>1</v>
      </c>
      <c r="G74" s="87">
        <v>1</v>
      </c>
      <c r="H74" s="89"/>
      <c r="I74" s="88" t="s">
        <v>572</v>
      </c>
      <c r="J74" s="71" t="s">
        <v>573</v>
      </c>
      <c r="K74" s="71" t="s">
        <v>16</v>
      </c>
      <c r="L74" s="20"/>
    </row>
    <row r="75" spans="1:12" ht="88.5" customHeight="1">
      <c r="A75" s="47" t="s">
        <v>521</v>
      </c>
      <c r="B75" s="54" t="s">
        <v>505</v>
      </c>
      <c r="C75" s="71" t="s">
        <v>81</v>
      </c>
      <c r="D75" s="86" t="s">
        <v>539</v>
      </c>
      <c r="E75" s="54" t="s">
        <v>557</v>
      </c>
      <c r="F75" s="87">
        <v>1</v>
      </c>
      <c r="G75" s="87">
        <v>1</v>
      </c>
      <c r="H75" s="89"/>
      <c r="I75" s="88" t="s">
        <v>572</v>
      </c>
      <c r="J75" s="71" t="s">
        <v>573</v>
      </c>
      <c r="K75" s="71" t="s">
        <v>16</v>
      </c>
      <c r="L75" s="20"/>
    </row>
    <row r="76" spans="1:12" ht="88.5" customHeight="1">
      <c r="A76" s="47" t="s">
        <v>522</v>
      </c>
      <c r="B76" s="54" t="s">
        <v>558</v>
      </c>
      <c r="C76" s="71" t="s">
        <v>81</v>
      </c>
      <c r="D76" s="86" t="s">
        <v>540</v>
      </c>
      <c r="E76" s="54" t="s">
        <v>559</v>
      </c>
      <c r="F76" s="87">
        <v>1</v>
      </c>
      <c r="G76" s="87">
        <v>1</v>
      </c>
      <c r="H76" s="89"/>
      <c r="I76" s="88" t="s">
        <v>572</v>
      </c>
      <c r="J76" s="71" t="s">
        <v>573</v>
      </c>
      <c r="K76" s="71" t="s">
        <v>16</v>
      </c>
      <c r="L76" s="20"/>
    </row>
    <row r="77" spans="1:12" ht="87.75" customHeight="1">
      <c r="A77" s="47" t="s">
        <v>523</v>
      </c>
      <c r="B77" s="54" t="s">
        <v>506</v>
      </c>
      <c r="C77" s="71" t="s">
        <v>81</v>
      </c>
      <c r="D77" s="86" t="s">
        <v>541</v>
      </c>
      <c r="E77" s="54" t="s">
        <v>560</v>
      </c>
      <c r="F77" s="87">
        <v>1</v>
      </c>
      <c r="G77" s="87">
        <v>1</v>
      </c>
      <c r="H77" s="89"/>
      <c r="I77" s="88" t="s">
        <v>572</v>
      </c>
      <c r="J77" s="71" t="s">
        <v>573</v>
      </c>
      <c r="K77" s="71" t="s">
        <v>16</v>
      </c>
      <c r="L77" s="20"/>
    </row>
    <row r="78" spans="1:12" ht="89.25" customHeight="1">
      <c r="A78" s="47" t="s">
        <v>524</v>
      </c>
      <c r="B78" s="54" t="s">
        <v>507</v>
      </c>
      <c r="C78" s="71" t="s">
        <v>81</v>
      </c>
      <c r="D78" s="86" t="s">
        <v>542</v>
      </c>
      <c r="E78" s="54" t="s">
        <v>561</v>
      </c>
      <c r="F78" s="87">
        <v>1</v>
      </c>
      <c r="G78" s="87">
        <v>1</v>
      </c>
      <c r="H78" s="89"/>
      <c r="I78" s="88" t="s">
        <v>572</v>
      </c>
      <c r="J78" s="71" t="s">
        <v>573</v>
      </c>
      <c r="K78" s="71" t="s">
        <v>16</v>
      </c>
      <c r="L78" s="20"/>
    </row>
    <row r="79" spans="1:12" ht="87" customHeight="1">
      <c r="A79" s="47" t="s">
        <v>525</v>
      </c>
      <c r="B79" s="54" t="s">
        <v>508</v>
      </c>
      <c r="C79" s="71" t="s">
        <v>81</v>
      </c>
      <c r="D79" s="86" t="s">
        <v>543</v>
      </c>
      <c r="E79" s="54" t="s">
        <v>562</v>
      </c>
      <c r="F79" s="87">
        <v>1</v>
      </c>
      <c r="G79" s="87">
        <v>1</v>
      </c>
      <c r="H79" s="89"/>
      <c r="I79" s="88" t="s">
        <v>572</v>
      </c>
      <c r="J79" s="71" t="s">
        <v>573</v>
      </c>
      <c r="K79" s="71" t="s">
        <v>16</v>
      </c>
      <c r="L79" s="20"/>
    </row>
    <row r="80" spans="1:12" ht="87.75" customHeight="1">
      <c r="A80" s="47" t="s">
        <v>526</v>
      </c>
      <c r="B80" s="54" t="s">
        <v>509</v>
      </c>
      <c r="C80" s="71" t="s">
        <v>81</v>
      </c>
      <c r="D80" s="86" t="s">
        <v>544</v>
      </c>
      <c r="E80" s="54" t="s">
        <v>563</v>
      </c>
      <c r="F80" s="87">
        <v>1</v>
      </c>
      <c r="G80" s="87">
        <v>1</v>
      </c>
      <c r="H80" s="89"/>
      <c r="I80" s="88" t="s">
        <v>572</v>
      </c>
      <c r="J80" s="71" t="s">
        <v>573</v>
      </c>
      <c r="K80" s="71" t="s">
        <v>16</v>
      </c>
      <c r="L80" s="20"/>
    </row>
    <row r="81" spans="1:12" ht="89.25" customHeight="1">
      <c r="A81" s="47" t="s">
        <v>527</v>
      </c>
      <c r="B81" s="54" t="s">
        <v>510</v>
      </c>
      <c r="C81" s="71" t="s">
        <v>81</v>
      </c>
      <c r="D81" s="86" t="s">
        <v>545</v>
      </c>
      <c r="E81" s="54" t="s">
        <v>564</v>
      </c>
      <c r="F81" s="87">
        <v>1</v>
      </c>
      <c r="G81" s="87">
        <v>1</v>
      </c>
      <c r="H81" s="89"/>
      <c r="I81" s="88" t="s">
        <v>572</v>
      </c>
      <c r="J81" s="71" t="s">
        <v>573</v>
      </c>
      <c r="K81" s="71" t="s">
        <v>16</v>
      </c>
      <c r="L81" s="20"/>
    </row>
    <row r="82" spans="1:12" ht="87" customHeight="1">
      <c r="A82" s="47" t="s">
        <v>528</v>
      </c>
      <c r="B82" s="54" t="s">
        <v>511</v>
      </c>
      <c r="C82" s="71" t="s">
        <v>81</v>
      </c>
      <c r="D82" s="86" t="s">
        <v>546</v>
      </c>
      <c r="E82" s="54" t="s">
        <v>565</v>
      </c>
      <c r="F82" s="87">
        <v>1</v>
      </c>
      <c r="G82" s="87">
        <v>1</v>
      </c>
      <c r="H82" s="89"/>
      <c r="I82" s="88" t="s">
        <v>572</v>
      </c>
      <c r="J82" s="71" t="s">
        <v>573</v>
      </c>
      <c r="K82" s="71" t="s">
        <v>16</v>
      </c>
      <c r="L82" s="20"/>
    </row>
    <row r="83" spans="1:12" ht="89.25" customHeight="1">
      <c r="A83" s="47" t="s">
        <v>529</v>
      </c>
      <c r="B83" s="54" t="s">
        <v>512</v>
      </c>
      <c r="C83" s="71" t="s">
        <v>81</v>
      </c>
      <c r="D83" s="86" t="s">
        <v>547</v>
      </c>
      <c r="E83" s="54" t="s">
        <v>566</v>
      </c>
      <c r="F83" s="87">
        <v>1</v>
      </c>
      <c r="G83" s="87">
        <v>1</v>
      </c>
      <c r="H83" s="89"/>
      <c r="I83" s="88" t="s">
        <v>572</v>
      </c>
      <c r="J83" s="71" t="s">
        <v>573</v>
      </c>
      <c r="K83" s="71" t="s">
        <v>16</v>
      </c>
      <c r="L83" s="20"/>
    </row>
    <row r="84" spans="1:12" ht="89.25" customHeight="1">
      <c r="A84" s="47" t="s">
        <v>530</v>
      </c>
      <c r="B84" s="54" t="s">
        <v>513</v>
      </c>
      <c r="C84" s="71" t="s">
        <v>81</v>
      </c>
      <c r="D84" s="86" t="s">
        <v>548</v>
      </c>
      <c r="E84" s="54" t="s">
        <v>567</v>
      </c>
      <c r="F84" s="87">
        <v>1</v>
      </c>
      <c r="G84" s="87">
        <v>1</v>
      </c>
      <c r="H84" s="89"/>
      <c r="I84" s="88" t="s">
        <v>572</v>
      </c>
      <c r="J84" s="71" t="s">
        <v>573</v>
      </c>
      <c r="K84" s="71" t="s">
        <v>16</v>
      </c>
      <c r="L84" s="20"/>
    </row>
    <row r="85" spans="1:12" ht="90.75" customHeight="1">
      <c r="A85" s="47" t="s">
        <v>531</v>
      </c>
      <c r="B85" s="54" t="s">
        <v>568</v>
      </c>
      <c r="C85" s="71" t="s">
        <v>81</v>
      </c>
      <c r="D85" s="86" t="s">
        <v>549</v>
      </c>
      <c r="E85" s="54" t="s">
        <v>569</v>
      </c>
      <c r="F85" s="87">
        <v>1</v>
      </c>
      <c r="G85" s="87">
        <v>1</v>
      </c>
      <c r="H85" s="89"/>
      <c r="I85" s="88" t="s">
        <v>572</v>
      </c>
      <c r="J85" s="71" t="s">
        <v>573</v>
      </c>
      <c r="K85" s="71" t="s">
        <v>16</v>
      </c>
      <c r="L85" s="20"/>
    </row>
    <row r="86" spans="1:12" ht="90.75" customHeight="1">
      <c r="A86" s="47" t="s">
        <v>532</v>
      </c>
      <c r="B86" s="54" t="s">
        <v>514</v>
      </c>
      <c r="C86" s="71" t="s">
        <v>81</v>
      </c>
      <c r="D86" s="86" t="s">
        <v>550</v>
      </c>
      <c r="E86" s="54" t="s">
        <v>570</v>
      </c>
      <c r="F86" s="87">
        <v>1</v>
      </c>
      <c r="G86" s="87">
        <v>1</v>
      </c>
      <c r="H86" s="89"/>
      <c r="I86" s="88" t="s">
        <v>572</v>
      </c>
      <c r="J86" s="71" t="s">
        <v>573</v>
      </c>
      <c r="K86" s="71" t="s">
        <v>16</v>
      </c>
      <c r="L86" s="20"/>
    </row>
    <row r="87" spans="1:12" ht="88.5" customHeight="1">
      <c r="A87" s="47" t="s">
        <v>533</v>
      </c>
      <c r="B87" s="54" t="s">
        <v>515</v>
      </c>
      <c r="C87" s="71" t="s">
        <v>81</v>
      </c>
      <c r="D87" s="86" t="s">
        <v>551</v>
      </c>
      <c r="E87" s="54" t="s">
        <v>571</v>
      </c>
      <c r="F87" s="87">
        <v>1</v>
      </c>
      <c r="G87" s="87">
        <v>1</v>
      </c>
      <c r="H87" s="89"/>
      <c r="I87" s="88" t="s">
        <v>572</v>
      </c>
      <c r="J87" s="71" t="s">
        <v>573</v>
      </c>
      <c r="K87" s="71" t="s">
        <v>16</v>
      </c>
      <c r="L87" s="20"/>
    </row>
    <row r="88" spans="1:12" ht="21.75" customHeight="1">
      <c r="A88" s="21"/>
      <c r="B88" s="13" t="s">
        <v>280</v>
      </c>
      <c r="C88" s="13"/>
      <c r="D88" s="42"/>
      <c r="E88" s="37"/>
      <c r="F88" s="45">
        <f>F25+F26+F27+F28+F29+F30+F31+F32+F33+F34+F35+F36+F37+F38+F39+F40+F41+F42+F43+F44+F45+F46+F47+F48+F49+F50+F51+F52+F53+F54+F55+F56+F57+F58+F59+F60+F61+F62+F63+F64+F65+F66+F67+F68+F69+F70+F71+F72+F73+F74+F75+F76+F77+F78+F79+F80+F81+F82+F83+F84+F85+F86+F87</f>
        <v>23069476.440000001</v>
      </c>
      <c r="G88" s="45">
        <f>G25+G26+G27+G28+G29+G30+G31+G32+G33+G34+G35+G36+G37+G38+G39+G40+G41+G42+G43+G44+G45+G46+G47+G48+G49+G50+G51+G52+G53+G54+G55+G56+G57+G58+G59+G60+G61+G62+G63+G64+G65+G66+G67+G68+G69+G70+G71+G72+G73+G74+G75+G76+G77+G78+G79+G80+G81+G82+G83+G84+G85+G86+G87</f>
        <v>20482170.32</v>
      </c>
      <c r="H88" s="45">
        <f>H25+H26+H27+H28+H29+H30+H31+H32+H33+H34+H35+H36+H37+H38+H39+H40+H41+H42+H43+H44+H45+H46+H47+H48+H49+H50+H51+H52+H53+H54+H55+H56+H57+H58+H59+H60+H61+H62+H63+H64+H65+H66+H67+H68+H69+H70+H71+H72+H73+H74+H75+H76+H77+H78+H79+H80+H81+H82+H83+H84+H85+H86+H87</f>
        <v>0</v>
      </c>
      <c r="I88" s="43"/>
      <c r="J88" s="39"/>
      <c r="K88" s="40"/>
      <c r="L88" s="41"/>
    </row>
    <row r="89" spans="1:12" ht="19.5" customHeight="1">
      <c r="A89" s="97" t="s">
        <v>238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2"/>
    </row>
    <row r="90" spans="1:12" ht="116.25" customHeight="1">
      <c r="A90" s="47" t="s">
        <v>349</v>
      </c>
      <c r="B90" s="54" t="s">
        <v>120</v>
      </c>
      <c r="C90" s="71" t="s">
        <v>245</v>
      </c>
      <c r="D90" s="109" t="s">
        <v>579</v>
      </c>
      <c r="E90" s="54" t="s">
        <v>246</v>
      </c>
      <c r="F90" s="110"/>
      <c r="G90" s="110"/>
      <c r="H90" s="110">
        <v>500000</v>
      </c>
      <c r="I90" s="84">
        <v>43315</v>
      </c>
      <c r="J90" s="75" t="s">
        <v>240</v>
      </c>
      <c r="K90" s="8" t="s">
        <v>16</v>
      </c>
      <c r="L90" s="20"/>
    </row>
    <row r="91" spans="1:12" ht="117.75" customHeight="1">
      <c r="A91" s="47" t="s">
        <v>350</v>
      </c>
      <c r="B91" s="54" t="s">
        <v>121</v>
      </c>
      <c r="C91" s="71" t="s">
        <v>243</v>
      </c>
      <c r="D91" s="109" t="s">
        <v>580</v>
      </c>
      <c r="E91" s="54" t="s">
        <v>244</v>
      </c>
      <c r="F91" s="110"/>
      <c r="G91" s="110"/>
      <c r="H91" s="110">
        <v>2216950</v>
      </c>
      <c r="I91" s="84">
        <v>43315</v>
      </c>
      <c r="J91" s="75" t="s">
        <v>240</v>
      </c>
      <c r="K91" s="8" t="s">
        <v>16</v>
      </c>
      <c r="L91" s="20"/>
    </row>
    <row r="92" spans="1:12" ht="127.5">
      <c r="A92" s="47" t="s">
        <v>351</v>
      </c>
      <c r="B92" s="54" t="s">
        <v>122</v>
      </c>
      <c r="C92" s="71" t="s">
        <v>242</v>
      </c>
      <c r="D92" s="109" t="s">
        <v>239</v>
      </c>
      <c r="E92" s="54" t="s">
        <v>241</v>
      </c>
      <c r="F92" s="110"/>
      <c r="G92" s="110"/>
      <c r="H92" s="110">
        <v>4270968</v>
      </c>
      <c r="I92" s="84">
        <v>43315</v>
      </c>
      <c r="J92" s="75" t="s">
        <v>240</v>
      </c>
      <c r="K92" s="8" t="s">
        <v>16</v>
      </c>
      <c r="L92" s="20"/>
    </row>
    <row r="93" spans="1:12" ht="15" customHeight="1">
      <c r="A93" s="21"/>
      <c r="B93" s="13" t="s">
        <v>279</v>
      </c>
      <c r="C93" s="13"/>
      <c r="D93" s="36"/>
      <c r="E93" s="37"/>
      <c r="F93" s="45">
        <f>F90+F91+F92</f>
        <v>0</v>
      </c>
      <c r="G93" s="45">
        <f>G90+G91+G92</f>
        <v>0</v>
      </c>
      <c r="H93" s="45">
        <f>H90+H91+H92</f>
        <v>6987918</v>
      </c>
      <c r="I93" s="38"/>
      <c r="J93" s="39"/>
      <c r="K93" s="40"/>
      <c r="L93" s="41"/>
    </row>
    <row r="94" spans="1:12" ht="19.5" customHeight="1">
      <c r="A94" s="27"/>
      <c r="B94" s="95" t="s">
        <v>254</v>
      </c>
      <c r="C94" s="96"/>
      <c r="D94" s="11"/>
      <c r="E94" s="7"/>
      <c r="F94" s="12">
        <f>F23+F88+F93</f>
        <v>25699788.84</v>
      </c>
      <c r="G94" s="12">
        <f>G23+G88+G93</f>
        <v>21030206.109999999</v>
      </c>
      <c r="H94" s="12">
        <f>H23+H88+H93</f>
        <v>6987918</v>
      </c>
      <c r="I94" s="28"/>
      <c r="J94" s="28"/>
      <c r="K94" s="28"/>
      <c r="L94" s="28"/>
    </row>
    <row r="96" spans="1:12">
      <c r="F96" s="46"/>
    </row>
  </sheetData>
  <mergeCells count="8">
    <mergeCell ref="A2:L2"/>
    <mergeCell ref="A3:L3"/>
    <mergeCell ref="A4:L4"/>
    <mergeCell ref="A5:L5"/>
    <mergeCell ref="B94:C94"/>
    <mergeCell ref="A6:L6"/>
    <mergeCell ref="A24:L24"/>
    <mergeCell ref="A89:L89"/>
  </mergeCells>
  <pageMargins left="0.55000000000000004" right="0.16" top="0.17" bottom="0.21" header="0.18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E45" sqref="E45"/>
    </sheetView>
  </sheetViews>
  <sheetFormatPr defaultRowHeight="15"/>
  <cols>
    <col min="1" max="1" width="7.140625" customWidth="1"/>
    <col min="2" max="2" width="16.42578125" customWidth="1"/>
    <col min="3" max="3" width="17" customWidth="1"/>
    <col min="4" max="4" width="12.5703125" customWidth="1"/>
    <col min="5" max="5" width="12.42578125" customWidth="1"/>
    <col min="6" max="6" width="13.85546875" customWidth="1"/>
    <col min="7" max="7" width="15.140625" customWidth="1"/>
    <col min="8" max="8" width="14.5703125" customWidth="1"/>
    <col min="9" max="9" width="12" customWidth="1"/>
  </cols>
  <sheetData>
    <row r="1" spans="1:9">
      <c r="A1" s="104" t="s">
        <v>12</v>
      </c>
      <c r="B1" s="104"/>
      <c r="C1" s="2"/>
      <c r="D1" s="2"/>
      <c r="E1" s="2"/>
      <c r="F1" s="2"/>
      <c r="G1" s="2"/>
      <c r="H1" s="2"/>
      <c r="I1" s="2"/>
    </row>
    <row r="2" spans="1:9" ht="17.25" customHeight="1">
      <c r="A2" s="103" t="s">
        <v>248</v>
      </c>
      <c r="B2" s="103"/>
      <c r="C2" s="103"/>
      <c r="D2" s="103"/>
      <c r="E2" s="103"/>
      <c r="F2" s="103"/>
      <c r="G2" s="103"/>
      <c r="H2" s="103"/>
      <c r="I2" s="103"/>
    </row>
    <row r="3" spans="1:9" ht="30" customHeight="1">
      <c r="A3" s="105" t="s">
        <v>249</v>
      </c>
      <c r="B3" s="105"/>
      <c r="C3" s="105"/>
      <c r="D3" s="105"/>
      <c r="E3" s="105"/>
      <c r="F3" s="105"/>
      <c r="G3" s="105"/>
      <c r="H3" s="105"/>
      <c r="I3" s="105"/>
    </row>
    <row r="4" spans="1:9" ht="102.75" customHeight="1">
      <c r="A4" s="1" t="s">
        <v>0</v>
      </c>
      <c r="B4" s="1" t="s">
        <v>1</v>
      </c>
      <c r="C4" s="1" t="s">
        <v>11</v>
      </c>
      <c r="D4" s="1" t="s">
        <v>86</v>
      </c>
      <c r="E4" s="1" t="s">
        <v>87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51.75" customHeight="1">
      <c r="A5" s="48" t="s">
        <v>352</v>
      </c>
      <c r="B5" s="6" t="s">
        <v>38</v>
      </c>
      <c r="C5" s="18" t="s">
        <v>39</v>
      </c>
      <c r="D5" s="23">
        <v>32000</v>
      </c>
      <c r="E5" s="51"/>
      <c r="F5" s="26" t="s">
        <v>40</v>
      </c>
      <c r="G5" s="15" t="s">
        <v>255</v>
      </c>
      <c r="H5" s="4" t="s">
        <v>16</v>
      </c>
      <c r="I5" s="3"/>
    </row>
    <row r="6" spans="1:9" ht="52.5" customHeight="1">
      <c r="A6" s="48" t="s">
        <v>353</v>
      </c>
      <c r="B6" s="6" t="s">
        <v>132</v>
      </c>
      <c r="C6" s="18" t="s">
        <v>134</v>
      </c>
      <c r="D6" s="23">
        <v>962395.42</v>
      </c>
      <c r="E6" s="3"/>
      <c r="F6" s="30">
        <v>42033</v>
      </c>
      <c r="G6" s="15" t="s">
        <v>257</v>
      </c>
      <c r="H6" s="4" t="s">
        <v>16</v>
      </c>
      <c r="I6" s="3"/>
    </row>
    <row r="7" spans="1:9" ht="50.25" customHeight="1">
      <c r="A7" s="48" t="s">
        <v>354</v>
      </c>
      <c r="B7" s="6" t="s">
        <v>133</v>
      </c>
      <c r="C7" s="18" t="s">
        <v>135</v>
      </c>
      <c r="D7" s="23">
        <v>13500</v>
      </c>
      <c r="E7" s="3"/>
      <c r="F7" s="30">
        <v>42544</v>
      </c>
      <c r="G7" s="15" t="s">
        <v>256</v>
      </c>
      <c r="H7" s="4" t="s">
        <v>16</v>
      </c>
      <c r="I7" s="3"/>
    </row>
    <row r="8" spans="1:9" ht="51" customHeight="1">
      <c r="A8" s="48" t="s">
        <v>355</v>
      </c>
      <c r="B8" s="6" t="s">
        <v>136</v>
      </c>
      <c r="C8" s="18" t="s">
        <v>145</v>
      </c>
      <c r="D8" s="23">
        <v>15700</v>
      </c>
      <c r="E8" s="3"/>
      <c r="F8" s="30">
        <v>39679</v>
      </c>
      <c r="G8" s="15"/>
      <c r="H8" s="4" t="s">
        <v>16</v>
      </c>
      <c r="I8" s="3"/>
    </row>
    <row r="9" spans="1:9" ht="51.75" customHeight="1">
      <c r="A9" s="48" t="s">
        <v>356</v>
      </c>
      <c r="B9" s="6" t="s">
        <v>137</v>
      </c>
      <c r="C9" s="18" t="s">
        <v>146</v>
      </c>
      <c r="D9" s="23">
        <v>25500</v>
      </c>
      <c r="E9" s="3"/>
      <c r="F9" s="26" t="s">
        <v>189</v>
      </c>
      <c r="G9" s="15"/>
      <c r="H9" s="4" t="s">
        <v>16</v>
      </c>
      <c r="I9" s="3"/>
    </row>
    <row r="10" spans="1:9" ht="49.5" customHeight="1">
      <c r="A10" s="48" t="s">
        <v>357</v>
      </c>
      <c r="B10" s="6" t="s">
        <v>138</v>
      </c>
      <c r="C10" s="18" t="s">
        <v>147</v>
      </c>
      <c r="D10" s="23">
        <v>16661.38</v>
      </c>
      <c r="E10" s="3"/>
      <c r="F10" s="30">
        <v>39973</v>
      </c>
      <c r="G10" s="15"/>
      <c r="H10" s="4" t="s">
        <v>16</v>
      </c>
      <c r="I10" s="3"/>
    </row>
    <row r="11" spans="1:9" ht="50.25" customHeight="1">
      <c r="A11" s="48" t="s">
        <v>358</v>
      </c>
      <c r="B11" s="6" t="s">
        <v>139</v>
      </c>
      <c r="C11" s="18" t="s">
        <v>148</v>
      </c>
      <c r="D11" s="23">
        <v>17653</v>
      </c>
      <c r="E11" s="3"/>
      <c r="F11" s="30">
        <v>39422</v>
      </c>
      <c r="G11" s="15"/>
      <c r="H11" s="4" t="s">
        <v>16</v>
      </c>
      <c r="I11" s="3"/>
    </row>
    <row r="12" spans="1:9" ht="48.75" customHeight="1">
      <c r="A12" s="48" t="s">
        <v>359</v>
      </c>
      <c r="B12" s="6" t="s">
        <v>140</v>
      </c>
      <c r="C12" s="18" t="s">
        <v>149</v>
      </c>
      <c r="D12" s="23">
        <v>16741</v>
      </c>
      <c r="E12" s="3"/>
      <c r="F12" s="30">
        <v>39422</v>
      </c>
      <c r="G12" s="15"/>
      <c r="H12" s="4" t="s">
        <v>16</v>
      </c>
      <c r="I12" s="3"/>
    </row>
    <row r="13" spans="1:9" ht="51" customHeight="1">
      <c r="A13" s="48" t="s">
        <v>360</v>
      </c>
      <c r="B13" s="6" t="s">
        <v>141</v>
      </c>
      <c r="C13" s="18" t="s">
        <v>150</v>
      </c>
      <c r="D13" s="23">
        <v>16873</v>
      </c>
      <c r="E13" s="3"/>
      <c r="F13" s="30">
        <v>39318</v>
      </c>
      <c r="G13" s="15"/>
      <c r="H13" s="4" t="s">
        <v>16</v>
      </c>
      <c r="I13" s="3"/>
    </row>
    <row r="14" spans="1:9" ht="50.25" customHeight="1">
      <c r="A14" s="48" t="s">
        <v>361</v>
      </c>
      <c r="B14" s="6" t="s">
        <v>142</v>
      </c>
      <c r="C14" s="18" t="s">
        <v>151</v>
      </c>
      <c r="D14" s="23">
        <v>12508</v>
      </c>
      <c r="E14" s="3"/>
      <c r="F14" s="30">
        <v>38996</v>
      </c>
      <c r="G14" s="15"/>
      <c r="H14" s="4" t="s">
        <v>16</v>
      </c>
      <c r="I14" s="3"/>
    </row>
    <row r="15" spans="1:9" ht="51.75" customHeight="1">
      <c r="A15" s="48" t="s">
        <v>362</v>
      </c>
      <c r="B15" s="6" t="s">
        <v>143</v>
      </c>
      <c r="C15" s="18" t="s">
        <v>152</v>
      </c>
      <c r="D15" s="23">
        <v>12272</v>
      </c>
      <c r="E15" s="3"/>
      <c r="F15" s="30">
        <v>38996</v>
      </c>
      <c r="G15" s="15"/>
      <c r="H15" s="4" t="s">
        <v>16</v>
      </c>
      <c r="I15" s="3"/>
    </row>
    <row r="16" spans="1:9" ht="49.5" customHeight="1">
      <c r="A16" s="48" t="s">
        <v>363</v>
      </c>
      <c r="B16" s="6" t="s">
        <v>144</v>
      </c>
      <c r="C16" s="18" t="s">
        <v>153</v>
      </c>
      <c r="D16" s="23">
        <v>17500</v>
      </c>
      <c r="E16" s="3"/>
      <c r="F16" s="30">
        <v>39322</v>
      </c>
      <c r="G16" s="15"/>
      <c r="H16" s="4" t="s">
        <v>16</v>
      </c>
      <c r="I16" s="3"/>
    </row>
    <row r="17" spans="1:9" ht="51" customHeight="1">
      <c r="A17" s="49" t="s">
        <v>364</v>
      </c>
      <c r="B17" s="6" t="s">
        <v>157</v>
      </c>
      <c r="C17" s="18" t="s">
        <v>154</v>
      </c>
      <c r="D17" s="23">
        <v>15000</v>
      </c>
      <c r="E17" s="5"/>
      <c r="F17" s="32">
        <v>39115</v>
      </c>
      <c r="G17" s="34"/>
      <c r="H17" s="4" t="s">
        <v>16</v>
      </c>
      <c r="I17" s="5"/>
    </row>
    <row r="18" spans="1:9" ht="50.25" customHeight="1">
      <c r="A18" s="49" t="s">
        <v>365</v>
      </c>
      <c r="B18" s="6" t="s">
        <v>158</v>
      </c>
      <c r="C18" s="18" t="s">
        <v>155</v>
      </c>
      <c r="D18" s="23">
        <v>16048.5</v>
      </c>
      <c r="E18" s="5"/>
      <c r="F18" s="32">
        <v>42703</v>
      </c>
      <c r="G18" s="15" t="s">
        <v>258</v>
      </c>
      <c r="H18" s="4" t="s">
        <v>16</v>
      </c>
      <c r="I18" s="5"/>
    </row>
    <row r="19" spans="1:9" ht="51.75" customHeight="1">
      <c r="A19" s="49" t="s">
        <v>366</v>
      </c>
      <c r="B19" s="6" t="s">
        <v>159</v>
      </c>
      <c r="C19" s="18" t="s">
        <v>156</v>
      </c>
      <c r="D19" s="23">
        <v>23600</v>
      </c>
      <c r="E19" s="5"/>
      <c r="F19" s="32">
        <v>39142</v>
      </c>
      <c r="G19" s="34"/>
      <c r="H19" s="4" t="s">
        <v>16</v>
      </c>
      <c r="I19" s="5"/>
    </row>
    <row r="20" spans="1:9" ht="52.5" customHeight="1">
      <c r="A20" s="49" t="s">
        <v>367</v>
      </c>
      <c r="B20" s="6" t="s">
        <v>161</v>
      </c>
      <c r="C20" s="18" t="s">
        <v>160</v>
      </c>
      <c r="D20" s="23">
        <v>12980</v>
      </c>
      <c r="E20" s="5"/>
      <c r="F20" s="32">
        <v>39428</v>
      </c>
      <c r="G20" s="34"/>
      <c r="H20" s="4" t="s">
        <v>16</v>
      </c>
      <c r="I20" s="5"/>
    </row>
    <row r="21" spans="1:9" ht="51.75" customHeight="1">
      <c r="A21" s="49" t="s">
        <v>368</v>
      </c>
      <c r="B21" s="6" t="s">
        <v>164</v>
      </c>
      <c r="C21" s="18" t="s">
        <v>162</v>
      </c>
      <c r="D21" s="23">
        <v>36300</v>
      </c>
      <c r="E21" s="5"/>
      <c r="F21" s="32">
        <v>41491</v>
      </c>
      <c r="G21" s="8" t="s">
        <v>269</v>
      </c>
      <c r="H21" s="4" t="s">
        <v>16</v>
      </c>
      <c r="I21" s="5"/>
    </row>
    <row r="22" spans="1:9" ht="50.25" customHeight="1">
      <c r="A22" s="49" t="s">
        <v>369</v>
      </c>
      <c r="B22" s="6" t="s">
        <v>165</v>
      </c>
      <c r="C22" s="18" t="s">
        <v>163</v>
      </c>
      <c r="D22" s="23">
        <v>17180</v>
      </c>
      <c r="E22" s="5"/>
      <c r="F22" s="32">
        <v>41491</v>
      </c>
      <c r="G22" s="8" t="s">
        <v>269</v>
      </c>
      <c r="H22" s="4" t="s">
        <v>16</v>
      </c>
      <c r="I22" s="5"/>
    </row>
    <row r="23" spans="1:9" ht="51" customHeight="1">
      <c r="A23" s="49" t="s">
        <v>370</v>
      </c>
      <c r="B23" s="6" t="s">
        <v>167</v>
      </c>
      <c r="C23" s="18" t="s">
        <v>166</v>
      </c>
      <c r="D23" s="23">
        <v>11662.82</v>
      </c>
      <c r="E23" s="5"/>
      <c r="F23" s="32">
        <v>40654</v>
      </c>
      <c r="G23" s="34"/>
      <c r="H23" s="4" t="s">
        <v>16</v>
      </c>
      <c r="I23" s="5"/>
    </row>
    <row r="24" spans="1:9" ht="50.25" customHeight="1">
      <c r="A24" s="49" t="s">
        <v>371</v>
      </c>
      <c r="B24" s="6" t="s">
        <v>169</v>
      </c>
      <c r="C24" s="18" t="s">
        <v>168</v>
      </c>
      <c r="D24" s="23">
        <v>27720</v>
      </c>
      <c r="E24" s="5"/>
      <c r="F24" s="32">
        <v>39402</v>
      </c>
      <c r="G24" s="34"/>
      <c r="H24" s="4" t="s">
        <v>16</v>
      </c>
      <c r="I24" s="5"/>
    </row>
    <row r="25" spans="1:9" ht="51" customHeight="1">
      <c r="A25" s="49" t="s">
        <v>372</v>
      </c>
      <c r="B25" s="6" t="s">
        <v>171</v>
      </c>
      <c r="C25" s="18" t="s">
        <v>170</v>
      </c>
      <c r="D25" s="23">
        <v>19000</v>
      </c>
      <c r="E25" s="5"/>
      <c r="F25" s="32">
        <v>41491</v>
      </c>
      <c r="G25" s="8" t="s">
        <v>270</v>
      </c>
      <c r="H25" s="4" t="s">
        <v>16</v>
      </c>
      <c r="I25" s="5"/>
    </row>
    <row r="26" spans="1:9" ht="51.75" customHeight="1">
      <c r="A26" s="49" t="s">
        <v>373</v>
      </c>
      <c r="B26" s="6" t="s">
        <v>173</v>
      </c>
      <c r="C26" s="18" t="s">
        <v>172</v>
      </c>
      <c r="D26" s="23">
        <v>10700</v>
      </c>
      <c r="E26" s="5"/>
      <c r="F26" s="32">
        <v>40666</v>
      </c>
      <c r="G26" s="34"/>
      <c r="H26" s="4" t="s">
        <v>16</v>
      </c>
      <c r="I26" s="5"/>
    </row>
    <row r="27" spans="1:9" ht="51" customHeight="1">
      <c r="A27" s="50" t="s">
        <v>374</v>
      </c>
      <c r="B27" s="7" t="s">
        <v>179</v>
      </c>
      <c r="C27" s="26" t="s">
        <v>174</v>
      </c>
      <c r="D27" s="24">
        <v>12600</v>
      </c>
      <c r="E27" s="20"/>
      <c r="F27" s="32">
        <v>39448</v>
      </c>
      <c r="G27" s="34"/>
      <c r="H27" s="8" t="s">
        <v>188</v>
      </c>
      <c r="I27" s="20"/>
    </row>
    <row r="28" spans="1:9" ht="51" customHeight="1">
      <c r="A28" s="49" t="s">
        <v>375</v>
      </c>
      <c r="B28" s="6" t="s">
        <v>180</v>
      </c>
      <c r="C28" s="18" t="s">
        <v>175</v>
      </c>
      <c r="D28" s="23">
        <v>12600</v>
      </c>
      <c r="E28" s="5"/>
      <c r="F28" s="32">
        <v>39448</v>
      </c>
      <c r="G28" s="34"/>
      <c r="H28" s="4" t="s">
        <v>188</v>
      </c>
      <c r="I28" s="5"/>
    </row>
    <row r="29" spans="1:9" ht="51" customHeight="1">
      <c r="A29" s="49" t="s">
        <v>376</v>
      </c>
      <c r="B29" s="6" t="s">
        <v>181</v>
      </c>
      <c r="C29" s="18" t="s">
        <v>176</v>
      </c>
      <c r="D29" s="23">
        <v>25408</v>
      </c>
      <c r="E29" s="5"/>
      <c r="F29" s="32">
        <v>40885</v>
      </c>
      <c r="G29" s="15" t="s">
        <v>268</v>
      </c>
      <c r="H29" s="4" t="s">
        <v>188</v>
      </c>
      <c r="I29" s="5"/>
    </row>
    <row r="30" spans="1:9" ht="51" customHeight="1">
      <c r="A30" s="49" t="s">
        <v>377</v>
      </c>
      <c r="B30" s="6" t="s">
        <v>182</v>
      </c>
      <c r="C30" s="18" t="s">
        <v>177</v>
      </c>
      <c r="D30" s="23">
        <v>19400</v>
      </c>
      <c r="E30" s="5"/>
      <c r="F30" s="32">
        <v>40849</v>
      </c>
      <c r="G30" s="15" t="s">
        <v>267</v>
      </c>
      <c r="H30" s="4" t="s">
        <v>188</v>
      </c>
      <c r="I30" s="5"/>
    </row>
    <row r="31" spans="1:9" ht="49.5" customHeight="1">
      <c r="A31" s="49" t="s">
        <v>378</v>
      </c>
      <c r="B31" s="6" t="s">
        <v>183</v>
      </c>
      <c r="C31" s="18" t="s">
        <v>178</v>
      </c>
      <c r="D31" s="23">
        <v>15000</v>
      </c>
      <c r="E31" s="5"/>
      <c r="F31" s="32">
        <v>40848</v>
      </c>
      <c r="G31" s="34"/>
      <c r="H31" s="4" t="s">
        <v>188</v>
      </c>
      <c r="I31" s="5"/>
    </row>
    <row r="32" spans="1:9" ht="49.5" customHeight="1">
      <c r="A32" s="49" t="s">
        <v>379</v>
      </c>
      <c r="B32" s="6" t="s">
        <v>186</v>
      </c>
      <c r="C32" s="18" t="s">
        <v>184</v>
      </c>
      <c r="D32" s="23">
        <v>10337.6</v>
      </c>
      <c r="E32" s="5"/>
      <c r="F32" s="32">
        <v>39448</v>
      </c>
      <c r="G32" s="34"/>
      <c r="H32" s="4" t="s">
        <v>188</v>
      </c>
      <c r="I32" s="5"/>
    </row>
    <row r="33" spans="1:9" ht="50.25" customHeight="1">
      <c r="A33" s="49" t="s">
        <v>380</v>
      </c>
      <c r="B33" s="6" t="s">
        <v>187</v>
      </c>
      <c r="C33" s="18" t="s">
        <v>185</v>
      </c>
      <c r="D33" s="23">
        <v>21615</v>
      </c>
      <c r="E33" s="5"/>
      <c r="F33" s="32">
        <v>40288</v>
      </c>
      <c r="G33" s="34"/>
      <c r="H33" s="4" t="s">
        <v>188</v>
      </c>
      <c r="I33" s="5"/>
    </row>
    <row r="34" spans="1:9" ht="50.25" customHeight="1">
      <c r="A34" s="49" t="s">
        <v>390</v>
      </c>
      <c r="B34" s="55" t="s">
        <v>391</v>
      </c>
      <c r="C34" s="48" t="s">
        <v>396</v>
      </c>
      <c r="D34" s="23">
        <v>27971</v>
      </c>
      <c r="E34" s="5"/>
      <c r="F34" s="31" t="s">
        <v>407</v>
      </c>
      <c r="G34" s="15" t="s">
        <v>399</v>
      </c>
      <c r="H34" s="4" t="s">
        <v>16</v>
      </c>
      <c r="I34" s="5"/>
    </row>
    <row r="35" spans="1:9" ht="50.25" customHeight="1">
      <c r="A35" s="49" t="s">
        <v>409</v>
      </c>
      <c r="B35" s="55" t="s">
        <v>392</v>
      </c>
      <c r="C35" s="48" t="s">
        <v>397</v>
      </c>
      <c r="D35" s="23">
        <v>17500</v>
      </c>
      <c r="E35" s="5"/>
      <c r="F35" s="31" t="s">
        <v>408</v>
      </c>
      <c r="G35" s="15" t="s">
        <v>398</v>
      </c>
      <c r="H35" s="4" t="s">
        <v>16</v>
      </c>
      <c r="I35" s="5"/>
    </row>
    <row r="36" spans="1:9" ht="50.25" customHeight="1">
      <c r="A36" s="49" t="s">
        <v>410</v>
      </c>
      <c r="B36" s="55" t="s">
        <v>393</v>
      </c>
      <c r="C36" s="48" t="s">
        <v>400</v>
      </c>
      <c r="D36" s="23">
        <v>24200</v>
      </c>
      <c r="E36" s="5"/>
      <c r="F36" s="31" t="s">
        <v>408</v>
      </c>
      <c r="G36" s="15" t="s">
        <v>398</v>
      </c>
      <c r="H36" s="4" t="s">
        <v>16</v>
      </c>
      <c r="I36" s="5"/>
    </row>
    <row r="37" spans="1:9" ht="50.25" customHeight="1">
      <c r="A37" s="49" t="s">
        <v>411</v>
      </c>
      <c r="B37" s="55" t="s">
        <v>394</v>
      </c>
      <c r="C37" s="48" t="s">
        <v>401</v>
      </c>
      <c r="D37" s="23">
        <v>13600</v>
      </c>
      <c r="E37" s="5"/>
      <c r="F37" s="31" t="s">
        <v>408</v>
      </c>
      <c r="G37" s="15" t="s">
        <v>398</v>
      </c>
      <c r="H37" s="4" t="s">
        <v>16</v>
      </c>
      <c r="I37" s="5"/>
    </row>
    <row r="38" spans="1:9" ht="50.25" customHeight="1">
      <c r="A38" s="49" t="s">
        <v>412</v>
      </c>
      <c r="B38" s="55" t="s">
        <v>395</v>
      </c>
      <c r="C38" s="48" t="s">
        <v>402</v>
      </c>
      <c r="D38" s="23">
        <v>23400</v>
      </c>
      <c r="E38" s="5"/>
      <c r="F38" s="31" t="s">
        <v>408</v>
      </c>
      <c r="G38" s="15" t="s">
        <v>398</v>
      </c>
      <c r="H38" s="4" t="s">
        <v>16</v>
      </c>
      <c r="I38" s="5"/>
    </row>
    <row r="39" spans="1:9" ht="50.25" customHeight="1">
      <c r="A39" s="49" t="s">
        <v>413</v>
      </c>
      <c r="B39" s="55" t="s">
        <v>403</v>
      </c>
      <c r="C39" s="48" t="s">
        <v>404</v>
      </c>
      <c r="D39" s="23">
        <v>53206</v>
      </c>
      <c r="E39" s="23"/>
      <c r="F39" s="31" t="s">
        <v>405</v>
      </c>
      <c r="G39" s="15" t="s">
        <v>406</v>
      </c>
      <c r="H39" s="4" t="s">
        <v>16</v>
      </c>
      <c r="I39" s="5"/>
    </row>
    <row r="40" spans="1:9" ht="78" customHeight="1">
      <c r="A40" s="49" t="s">
        <v>469</v>
      </c>
      <c r="B40" s="71" t="s">
        <v>18</v>
      </c>
      <c r="C40" s="72" t="s">
        <v>20</v>
      </c>
      <c r="D40" s="73">
        <v>51726</v>
      </c>
      <c r="E40" s="23">
        <v>45346.46</v>
      </c>
      <c r="F40" s="74">
        <v>43840</v>
      </c>
      <c r="G40" s="75" t="s">
        <v>468</v>
      </c>
      <c r="H40" s="76" t="s">
        <v>16</v>
      </c>
      <c r="I40" s="5"/>
    </row>
    <row r="41" spans="1:9" ht="77.25" customHeight="1">
      <c r="A41" s="49" t="s">
        <v>470</v>
      </c>
      <c r="B41" s="71" t="s">
        <v>19</v>
      </c>
      <c r="C41" s="72" t="s">
        <v>21</v>
      </c>
      <c r="D41" s="73">
        <v>45198</v>
      </c>
      <c r="E41" s="23">
        <v>39472.92</v>
      </c>
      <c r="F41" s="74">
        <v>43840</v>
      </c>
      <c r="G41" s="75" t="s">
        <v>468</v>
      </c>
      <c r="H41" s="76" t="s">
        <v>16</v>
      </c>
      <c r="I41" s="5"/>
    </row>
    <row r="42" spans="1:9" ht="75" customHeight="1">
      <c r="A42" s="49" t="s">
        <v>471</v>
      </c>
      <c r="B42" s="54" t="s">
        <v>90</v>
      </c>
      <c r="C42" s="72" t="s">
        <v>36</v>
      </c>
      <c r="D42" s="73">
        <v>49770</v>
      </c>
      <c r="E42" s="73"/>
      <c r="F42" s="74">
        <v>43840</v>
      </c>
      <c r="G42" s="75" t="s">
        <v>468</v>
      </c>
      <c r="H42" s="76" t="s">
        <v>16</v>
      </c>
      <c r="I42" s="5"/>
    </row>
    <row r="43" spans="1:9" ht="76.5" customHeight="1">
      <c r="A43" s="49" t="s">
        <v>472</v>
      </c>
      <c r="B43" s="54" t="s">
        <v>89</v>
      </c>
      <c r="C43" s="72" t="s">
        <v>37</v>
      </c>
      <c r="D43" s="73">
        <v>80800</v>
      </c>
      <c r="E43" s="73"/>
      <c r="F43" s="74">
        <v>43840</v>
      </c>
      <c r="G43" s="75" t="s">
        <v>468</v>
      </c>
      <c r="H43" s="76" t="s">
        <v>16</v>
      </c>
      <c r="I43" s="5"/>
    </row>
    <row r="44" spans="1:9">
      <c r="A44" s="5"/>
      <c r="B44" s="13" t="s">
        <v>251</v>
      </c>
      <c r="C44" s="13"/>
      <c r="D44" s="14">
        <f>D5+D6+D7+D8+D9+D10+D11+D12+D13+D14+D15+D16+D17+D18+D19+D20+D21+D22+D23+D24+D25+D26+D27+D28+D29+D30+D31+E32+D33+D34+D35+D36+D37+D38+D39+D40+D41+D42+D43</f>
        <v>1843489.1199999999</v>
      </c>
      <c r="E44" s="14">
        <f>E40+E41</f>
        <v>84819.38</v>
      </c>
      <c r="F44" s="5"/>
      <c r="G44" s="27"/>
      <c r="H44" s="5"/>
      <c r="I44" s="5"/>
    </row>
  </sheetData>
  <mergeCells count="3">
    <mergeCell ref="A2:I2"/>
    <mergeCell ref="A1:B1"/>
    <mergeCell ref="A3:I3"/>
  </mergeCells>
  <pageMargins left="0.70866141732283472" right="0.19685039370078741" top="0.21" bottom="0.16" header="0.21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N25" sqref="N25"/>
    </sheetView>
  </sheetViews>
  <sheetFormatPr defaultRowHeight="15"/>
  <cols>
    <col min="1" max="1" width="6" customWidth="1"/>
    <col min="2" max="2" width="14.85546875" customWidth="1"/>
    <col min="3" max="3" width="14.42578125" customWidth="1"/>
    <col min="4" max="4" width="12.5703125" customWidth="1"/>
    <col min="5" max="5" width="12.85546875" customWidth="1"/>
    <col min="6" max="6" width="13.7109375" customWidth="1"/>
    <col min="7" max="7" width="23.42578125" customWidth="1"/>
    <col min="8" max="8" width="14.28515625" customWidth="1"/>
    <col min="9" max="9" width="13.42578125" customWidth="1"/>
  </cols>
  <sheetData>
    <row r="1" spans="1:9">
      <c r="A1" s="104" t="s">
        <v>12</v>
      </c>
      <c r="B1" s="104"/>
      <c r="C1" s="2"/>
      <c r="D1" s="2"/>
      <c r="E1" s="2"/>
      <c r="F1" s="2"/>
      <c r="G1" s="2"/>
      <c r="H1" s="2"/>
      <c r="I1" s="2"/>
    </row>
    <row r="2" spans="1:9">
      <c r="A2" s="106" t="s">
        <v>250</v>
      </c>
      <c r="B2" s="106"/>
      <c r="C2" s="106"/>
      <c r="D2" s="106"/>
      <c r="E2" s="106"/>
      <c r="F2" s="106"/>
      <c r="G2" s="106"/>
      <c r="H2" s="106"/>
      <c r="I2" s="106"/>
    </row>
    <row r="3" spans="1:9" ht="115.5" customHeight="1">
      <c r="A3" s="1" t="s">
        <v>0</v>
      </c>
      <c r="B3" s="1" t="s">
        <v>1</v>
      </c>
      <c r="C3" s="1" t="s">
        <v>11</v>
      </c>
      <c r="D3" s="1" t="s">
        <v>86</v>
      </c>
      <c r="E3" s="1" t="s">
        <v>87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53.25" customHeight="1">
      <c r="A4" s="48" t="s">
        <v>381</v>
      </c>
      <c r="B4" s="6" t="s">
        <v>123</v>
      </c>
      <c r="C4" s="26" t="s">
        <v>262</v>
      </c>
      <c r="D4" s="23">
        <v>540200</v>
      </c>
      <c r="E4" s="29">
        <v>243090.11</v>
      </c>
      <c r="F4" s="31">
        <v>42823</v>
      </c>
      <c r="G4" s="8" t="s">
        <v>259</v>
      </c>
      <c r="H4" s="4" t="s">
        <v>16</v>
      </c>
      <c r="I4" s="3"/>
    </row>
    <row r="5" spans="1:9" ht="51.75" customHeight="1">
      <c r="A5" s="48" t="s">
        <v>382</v>
      </c>
      <c r="B5" s="6" t="s">
        <v>124</v>
      </c>
      <c r="C5" s="26" t="s">
        <v>198</v>
      </c>
      <c r="D5" s="23">
        <v>70000</v>
      </c>
      <c r="E5" s="3"/>
      <c r="F5" s="16" t="s">
        <v>196</v>
      </c>
      <c r="G5" s="4" t="s">
        <v>201</v>
      </c>
      <c r="H5" s="4" t="s">
        <v>16</v>
      </c>
      <c r="I5" s="3"/>
    </row>
    <row r="6" spans="1:9" ht="89.25" hidden="1">
      <c r="A6" s="78" t="s">
        <v>383</v>
      </c>
      <c r="B6" s="79" t="s">
        <v>125</v>
      </c>
      <c r="C6" s="80" t="s">
        <v>263</v>
      </c>
      <c r="D6" s="69">
        <v>0</v>
      </c>
      <c r="E6" s="81"/>
      <c r="F6" s="77" t="s">
        <v>479</v>
      </c>
      <c r="G6" s="65" t="s">
        <v>480</v>
      </c>
      <c r="H6" s="67" t="s">
        <v>188</v>
      </c>
      <c r="I6" s="81" t="s">
        <v>481</v>
      </c>
    </row>
    <row r="7" spans="1:9" ht="63.75" hidden="1">
      <c r="A7" s="78" t="s">
        <v>384</v>
      </c>
      <c r="B7" s="79" t="s">
        <v>126</v>
      </c>
      <c r="C7" s="80" t="s">
        <v>264</v>
      </c>
      <c r="D7" s="69">
        <v>0</v>
      </c>
      <c r="E7" s="81"/>
      <c r="F7" s="82" t="s">
        <v>482</v>
      </c>
      <c r="G7" s="60" t="s">
        <v>483</v>
      </c>
      <c r="H7" s="67" t="s">
        <v>188</v>
      </c>
      <c r="I7" s="81" t="s">
        <v>481</v>
      </c>
    </row>
    <row r="8" spans="1:9" ht="51">
      <c r="A8" s="48" t="s">
        <v>385</v>
      </c>
      <c r="B8" s="6" t="s">
        <v>127</v>
      </c>
      <c r="C8" s="26" t="s">
        <v>197</v>
      </c>
      <c r="D8" s="23">
        <v>40000</v>
      </c>
      <c r="E8" s="3"/>
      <c r="F8" s="16" t="s">
        <v>196</v>
      </c>
      <c r="G8" s="4" t="s">
        <v>201</v>
      </c>
      <c r="H8" s="4" t="s">
        <v>16</v>
      </c>
      <c r="I8" s="3"/>
    </row>
    <row r="9" spans="1:9" ht="51">
      <c r="A9" s="48" t="s">
        <v>386</v>
      </c>
      <c r="B9" s="6" t="s">
        <v>128</v>
      </c>
      <c r="C9" s="26" t="s">
        <v>199</v>
      </c>
      <c r="D9" s="23">
        <v>42000</v>
      </c>
      <c r="E9" s="3"/>
      <c r="F9" s="16" t="s">
        <v>196</v>
      </c>
      <c r="G9" s="4" t="s">
        <v>201</v>
      </c>
      <c r="H9" s="4" t="s">
        <v>16</v>
      </c>
      <c r="I9" s="3"/>
    </row>
    <row r="10" spans="1:9" ht="51">
      <c r="A10" s="48" t="s">
        <v>387</v>
      </c>
      <c r="B10" s="6" t="s">
        <v>129</v>
      </c>
      <c r="C10" s="26" t="s">
        <v>200</v>
      </c>
      <c r="D10" s="23">
        <v>35900</v>
      </c>
      <c r="E10" s="3"/>
      <c r="F10" s="16" t="s">
        <v>196</v>
      </c>
      <c r="G10" s="4" t="s">
        <v>201</v>
      </c>
      <c r="H10" s="4" t="s">
        <v>16</v>
      </c>
      <c r="I10" s="3"/>
    </row>
    <row r="11" spans="1:9" ht="51">
      <c r="A11" s="48" t="s">
        <v>388</v>
      </c>
      <c r="B11" s="6" t="s">
        <v>130</v>
      </c>
      <c r="C11" s="26" t="s">
        <v>265</v>
      </c>
      <c r="D11" s="23">
        <v>61360</v>
      </c>
      <c r="E11" s="3"/>
      <c r="F11" s="30">
        <v>38923</v>
      </c>
      <c r="G11" s="35"/>
      <c r="H11" s="4" t="s">
        <v>16</v>
      </c>
      <c r="I11" s="3"/>
    </row>
    <row r="12" spans="1:9" ht="49.5" customHeight="1">
      <c r="A12" s="48" t="s">
        <v>389</v>
      </c>
      <c r="B12" s="6" t="s">
        <v>131</v>
      </c>
      <c r="C12" s="26" t="s">
        <v>266</v>
      </c>
      <c r="D12" s="23">
        <v>374990</v>
      </c>
      <c r="E12" s="3"/>
      <c r="F12" s="30">
        <v>40415</v>
      </c>
      <c r="G12" s="8" t="s">
        <v>260</v>
      </c>
      <c r="H12" s="4" t="s">
        <v>16</v>
      </c>
      <c r="I12" s="3"/>
    </row>
    <row r="13" spans="1:9" ht="65.25" hidden="1" customHeight="1">
      <c r="A13" s="78" t="s">
        <v>477</v>
      </c>
      <c r="B13" s="79" t="s">
        <v>126</v>
      </c>
      <c r="C13" s="80" t="s">
        <v>484</v>
      </c>
      <c r="D13" s="69">
        <v>0</v>
      </c>
      <c r="E13" s="81"/>
      <c r="F13" s="82" t="s">
        <v>485</v>
      </c>
      <c r="G13" s="60" t="s">
        <v>487</v>
      </c>
      <c r="H13" s="67" t="s">
        <v>488</v>
      </c>
      <c r="I13" s="81"/>
    </row>
    <row r="14" spans="1:9" ht="65.25" hidden="1" customHeight="1">
      <c r="A14" s="78" t="s">
        <v>478</v>
      </c>
      <c r="B14" s="79" t="s">
        <v>125</v>
      </c>
      <c r="C14" s="80" t="s">
        <v>263</v>
      </c>
      <c r="D14" s="69">
        <v>0</v>
      </c>
      <c r="E14" s="81"/>
      <c r="F14" s="82" t="s">
        <v>486</v>
      </c>
      <c r="G14" s="60" t="s">
        <v>487</v>
      </c>
      <c r="H14" s="67" t="s">
        <v>488</v>
      </c>
      <c r="I14" s="81"/>
    </row>
    <row r="15" spans="1:9" ht="18" customHeight="1">
      <c r="A15" s="9"/>
      <c r="B15" s="107" t="s">
        <v>252</v>
      </c>
      <c r="C15" s="108"/>
      <c r="D15" s="10">
        <f>D4+D5+D6+D7+D8+D9+D10+D11+D12+D13+D14</f>
        <v>1164450</v>
      </c>
      <c r="E15" s="10">
        <f>E4+E5+E6+E7+E8+E9+E10+E11+E12+E13+E14</f>
        <v>243090.11</v>
      </c>
      <c r="F15" s="3"/>
      <c r="G15" s="3"/>
      <c r="H15" s="3"/>
      <c r="I15" s="3"/>
    </row>
    <row r="16" spans="1:9" ht="18" customHeight="1">
      <c r="A16" s="9"/>
      <c r="B16" s="107" t="s">
        <v>253</v>
      </c>
      <c r="C16" s="108"/>
      <c r="D16" s="10">
        <f>Лист2!D44+'Лист2 (2)'!D15</f>
        <v>3007939.12</v>
      </c>
      <c r="E16" s="10">
        <f>Лист2!E44+'Лист2 (2)'!E15</f>
        <v>327909.49</v>
      </c>
      <c r="F16" s="3"/>
      <c r="G16" s="3"/>
      <c r="H16" s="3"/>
      <c r="I16" s="3"/>
    </row>
    <row r="17" spans="1:9">
      <c r="A17" s="52"/>
      <c r="B17" s="107" t="s">
        <v>447</v>
      </c>
      <c r="C17" s="108"/>
      <c r="D17" s="53">
        <f>Лист1!F94+'Лист2 (2)'!D16</f>
        <v>28707727.960000001</v>
      </c>
      <c r="E17" s="53">
        <f>Лист1!G94+'Лист2 (2)'!E16</f>
        <v>21358115.599999998</v>
      </c>
      <c r="F17" s="52"/>
      <c r="G17" s="52"/>
      <c r="H17" s="52"/>
      <c r="I17" s="52"/>
    </row>
    <row r="18" spans="1:9">
      <c r="C18" s="33"/>
    </row>
  </sheetData>
  <mergeCells count="5">
    <mergeCell ref="A1:B1"/>
    <mergeCell ref="A2:I2"/>
    <mergeCell ref="B15:C15"/>
    <mergeCell ref="B16:C16"/>
    <mergeCell ref="B17:C17"/>
  </mergeCells>
  <pageMargins left="0.70866141732283472" right="0.16" top="0.18" bottom="0.16" header="0.17" footer="0.16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9" sqref="C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Лист2 (2)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2020-11-26T11:36:41Z</cp:lastPrinted>
  <dcterms:created xsi:type="dcterms:W3CDTF">2019-04-03T15:32:17Z</dcterms:created>
  <dcterms:modified xsi:type="dcterms:W3CDTF">2021-02-15T15:24:38Z</dcterms:modified>
</cp:coreProperties>
</file>