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Бюджет!$A$26</definedName>
    <definedName name="FIO" localSheetId="0">Бюджет!$H$26</definedName>
    <definedName name="LAST_CELL" localSheetId="0">Бюджет!$T$314</definedName>
    <definedName name="SIGN" localSheetId="0">Бюджет!$A$26:$J$27</definedName>
  </definedNames>
  <calcPr calcId="124519"/>
</workbook>
</file>

<file path=xl/calcChain.xml><?xml version="1.0" encoding="utf-8"?>
<calcChain xmlns="http://schemas.openxmlformats.org/spreadsheetml/2006/main">
  <c r="T108" i="1"/>
  <c r="T107" s="1"/>
  <c r="S107"/>
  <c r="R107"/>
  <c r="Q107"/>
  <c r="P107"/>
  <c r="N107"/>
  <c r="M107"/>
  <c r="L107"/>
  <c r="T96"/>
  <c r="T95" s="1"/>
  <c r="T94" s="1"/>
  <c r="T93" s="1"/>
  <c r="T92" s="1"/>
  <c r="S95"/>
  <c r="S94" s="1"/>
  <c r="S93" s="1"/>
  <c r="S92" s="1"/>
  <c r="R95"/>
  <c r="R94" s="1"/>
  <c r="R93" s="1"/>
  <c r="R92" s="1"/>
  <c r="Q95"/>
  <c r="Q94" s="1"/>
  <c r="Q93" s="1"/>
  <c r="Q92" s="1"/>
  <c r="P95"/>
  <c r="N95"/>
  <c r="N94" s="1"/>
  <c r="N93" s="1"/>
  <c r="N92" s="1"/>
  <c r="M95"/>
  <c r="L95"/>
  <c r="L94" s="1"/>
  <c r="L93" s="1"/>
  <c r="L92" s="1"/>
  <c r="P94"/>
  <c r="M94"/>
  <c r="M93" s="1"/>
  <c r="M92" s="1"/>
  <c r="P93"/>
  <c r="P92" s="1"/>
  <c r="T223"/>
  <c r="T222"/>
  <c r="T217"/>
  <c r="T215" s="1"/>
  <c r="T214" s="1"/>
  <c r="T213" s="1"/>
  <c r="T212" s="1"/>
  <c r="T216"/>
  <c r="T221"/>
  <c r="T220" s="1"/>
  <c r="T219" s="1"/>
  <c r="T218" s="1"/>
  <c r="S221"/>
  <c r="S220"/>
  <c r="S219" s="1"/>
  <c r="S218" s="1"/>
  <c r="S215"/>
  <c r="S214"/>
  <c r="S213" s="1"/>
  <c r="S212" s="1"/>
  <c r="R221"/>
  <c r="R220"/>
  <c r="R219" s="1"/>
  <c r="R218" s="1"/>
  <c r="R215"/>
  <c r="R214" s="1"/>
  <c r="R213" s="1"/>
  <c r="R212" s="1"/>
  <c r="Q221"/>
  <c r="Q220" s="1"/>
  <c r="Q219" s="1"/>
  <c r="Q218" s="1"/>
  <c r="Q215"/>
  <c r="Q214" s="1"/>
  <c r="Q213" s="1"/>
  <c r="Q212" s="1"/>
  <c r="P221"/>
  <c r="P220"/>
  <c r="P219" s="1"/>
  <c r="P218" s="1"/>
  <c r="P215"/>
  <c r="P214" s="1"/>
  <c r="P213" s="1"/>
  <c r="P212" s="1"/>
  <c r="N221"/>
  <c r="N220" s="1"/>
  <c r="N219" s="1"/>
  <c r="N218" s="1"/>
  <c r="N215"/>
  <c r="N214" s="1"/>
  <c r="N213" s="1"/>
  <c r="N212" s="1"/>
  <c r="M221"/>
  <c r="M220" s="1"/>
  <c r="M219" s="1"/>
  <c r="M218" s="1"/>
  <c r="M215"/>
  <c r="M214" s="1"/>
  <c r="M213" s="1"/>
  <c r="M212" s="1"/>
  <c r="L215"/>
  <c r="L214" s="1"/>
  <c r="L213" s="1"/>
  <c r="L212" s="1"/>
  <c r="L220" l="1"/>
  <c r="L219" s="1"/>
  <c r="L218" s="1"/>
  <c r="L221"/>
  <c r="T187"/>
  <c r="S186"/>
  <c r="R186"/>
  <c r="Q186"/>
  <c r="P186"/>
  <c r="N186"/>
  <c r="M186"/>
  <c r="L186"/>
  <c r="T254" l="1"/>
  <c r="Q34"/>
  <c r="S34"/>
  <c r="R34"/>
  <c r="P34"/>
  <c r="N34"/>
  <c r="M34"/>
  <c r="L34"/>
  <c r="T36"/>
  <c r="T57" l="1"/>
  <c r="T151"/>
  <c r="T164"/>
  <c r="S109"/>
  <c r="R109"/>
  <c r="Q109"/>
  <c r="P109"/>
  <c r="N109"/>
  <c r="M109"/>
  <c r="N103"/>
  <c r="M103"/>
  <c r="S103"/>
  <c r="R103"/>
  <c r="Q103"/>
  <c r="P103"/>
  <c r="L103"/>
  <c r="T104"/>
  <c r="T103" s="1"/>
  <c r="T299"/>
  <c r="T298"/>
  <c r="T297"/>
  <c r="T289"/>
  <c r="T281"/>
  <c r="T274"/>
  <c r="T273"/>
  <c r="T272"/>
  <c r="T271"/>
  <c r="T267"/>
  <c r="T265"/>
  <c r="T258"/>
  <c r="T252"/>
  <c r="T251"/>
  <c r="T250"/>
  <c r="T249"/>
  <c r="T248"/>
  <c r="T247"/>
  <c r="T246"/>
  <c r="T245"/>
  <c r="T241"/>
  <c r="T239"/>
  <c r="T231"/>
  <c r="T211"/>
  <c r="T206"/>
  <c r="T201"/>
  <c r="T197"/>
  <c r="T196"/>
  <c r="T195"/>
  <c r="T194"/>
  <c r="T193"/>
  <c r="T179"/>
  <c r="T172"/>
  <c r="T163"/>
  <c r="T162"/>
  <c r="T160"/>
  <c r="T159"/>
  <c r="T158"/>
  <c r="T157"/>
  <c r="T152"/>
  <c r="T150"/>
  <c r="T142"/>
  <c r="T138"/>
  <c r="T137"/>
  <c r="T136"/>
  <c r="T128"/>
  <c r="T124"/>
  <c r="T122"/>
  <c r="T114"/>
  <c r="T110"/>
  <c r="T109" s="1"/>
  <c r="T102"/>
  <c r="T101"/>
  <c r="T89"/>
  <c r="T73"/>
  <c r="T67"/>
  <c r="T62"/>
  <c r="T55"/>
  <c r="T49"/>
  <c r="T48"/>
  <c r="T47"/>
  <c r="T46"/>
  <c r="T45"/>
  <c r="T44"/>
  <c r="T43"/>
  <c r="T42"/>
  <c r="T38"/>
  <c r="T35"/>
  <c r="T34" s="1"/>
  <c r="T28"/>
  <c r="T26"/>
  <c r="T276"/>
  <c r="T275" s="1"/>
  <c r="S275"/>
  <c r="R275"/>
  <c r="Q275"/>
  <c r="P275"/>
  <c r="N275"/>
  <c r="M275"/>
  <c r="L275"/>
  <c r="T253"/>
  <c r="S253"/>
  <c r="R253"/>
  <c r="Q253"/>
  <c r="P253"/>
  <c r="N253"/>
  <c r="N305" s="1"/>
  <c r="M253"/>
  <c r="L253"/>
  <c r="S165"/>
  <c r="R165"/>
  <c r="Q165"/>
  <c r="P165"/>
  <c r="N165"/>
  <c r="M165"/>
  <c r="L165"/>
  <c r="T166"/>
  <c r="T165" s="1"/>
  <c r="S50"/>
  <c r="R50"/>
  <c r="Q50"/>
  <c r="P50"/>
  <c r="N50"/>
  <c r="N306" s="1"/>
  <c r="M50"/>
  <c r="M306" s="1"/>
  <c r="L50"/>
  <c r="T51"/>
  <c r="T50" s="1"/>
  <c r="S135"/>
  <c r="R135"/>
  <c r="Q135"/>
  <c r="P135"/>
  <c r="N135"/>
  <c r="M135"/>
  <c r="L135"/>
  <c r="S156"/>
  <c r="S155" s="1"/>
  <c r="R156"/>
  <c r="Q156"/>
  <c r="P156"/>
  <c r="L156"/>
  <c r="S149"/>
  <c r="R149"/>
  <c r="Q149"/>
  <c r="P149"/>
  <c r="N149"/>
  <c r="M149"/>
  <c r="L149"/>
  <c r="M106" l="1"/>
  <c r="M105" s="1"/>
  <c r="R106"/>
  <c r="R105" s="1"/>
  <c r="N106"/>
  <c r="N105" s="1"/>
  <c r="S106"/>
  <c r="S105" s="1"/>
  <c r="P106"/>
  <c r="P105" s="1"/>
  <c r="T106"/>
  <c r="T105" s="1"/>
  <c r="Q106"/>
  <c r="Q105" s="1"/>
  <c r="P155"/>
  <c r="L155"/>
  <c r="L305"/>
  <c r="L306"/>
  <c r="Q155"/>
  <c r="T305"/>
  <c r="R155"/>
  <c r="T306"/>
  <c r="M305"/>
  <c r="M304" s="1"/>
  <c r="N304"/>
  <c r="S244"/>
  <c r="S243" s="1"/>
  <c r="R244"/>
  <c r="R243" s="1"/>
  <c r="Q244"/>
  <c r="Q243" s="1"/>
  <c r="P244"/>
  <c r="P243" s="1"/>
  <c r="N244"/>
  <c r="N243" s="1"/>
  <c r="M244"/>
  <c r="M243" s="1"/>
  <c r="L244"/>
  <c r="L243" s="1"/>
  <c r="T304" l="1"/>
  <c r="L304"/>
  <c r="S148"/>
  <c r="S147" s="1"/>
  <c r="S146" s="1"/>
  <c r="P148"/>
  <c r="P147" s="1"/>
  <c r="P146" s="1"/>
  <c r="N148"/>
  <c r="N147" s="1"/>
  <c r="N146" s="1"/>
  <c r="M148"/>
  <c r="M147" s="1"/>
  <c r="M146" s="1"/>
  <c r="L148"/>
  <c r="L147" s="1"/>
  <c r="L146" s="1"/>
  <c r="R148"/>
  <c r="R147" s="1"/>
  <c r="R146" s="1"/>
  <c r="Q148"/>
  <c r="Q147" s="1"/>
  <c r="Q146" s="1"/>
  <c r="S25"/>
  <c r="R25"/>
  <c r="Q25"/>
  <c r="P25"/>
  <c r="N25"/>
  <c r="M25"/>
  <c r="S27"/>
  <c r="R27"/>
  <c r="Q27"/>
  <c r="P27"/>
  <c r="N27"/>
  <c r="M27"/>
  <c r="S37"/>
  <c r="R37"/>
  <c r="Q37"/>
  <c r="P37"/>
  <c r="N37"/>
  <c r="M37"/>
  <c r="S41"/>
  <c r="R41"/>
  <c r="Q41"/>
  <c r="P41"/>
  <c r="N41"/>
  <c r="N40" s="1"/>
  <c r="M41"/>
  <c r="M40" s="1"/>
  <c r="S54"/>
  <c r="R54"/>
  <c r="Q54"/>
  <c r="P54"/>
  <c r="N54"/>
  <c r="M54"/>
  <c r="S56"/>
  <c r="R56"/>
  <c r="Q56"/>
  <c r="P56"/>
  <c r="N56"/>
  <c r="N53" s="1"/>
  <c r="N52" s="1"/>
  <c r="M56"/>
  <c r="S61"/>
  <c r="S60" s="1"/>
  <c r="S59" s="1"/>
  <c r="S58" s="1"/>
  <c r="R61"/>
  <c r="R60" s="1"/>
  <c r="R59" s="1"/>
  <c r="R58" s="1"/>
  <c r="Q61"/>
  <c r="Q60" s="1"/>
  <c r="Q59" s="1"/>
  <c r="Q58" s="1"/>
  <c r="P61"/>
  <c r="P60" s="1"/>
  <c r="P59" s="1"/>
  <c r="P58" s="1"/>
  <c r="N61"/>
  <c r="N60" s="1"/>
  <c r="N59" s="1"/>
  <c r="N58" s="1"/>
  <c r="M61"/>
  <c r="M60" s="1"/>
  <c r="M59" s="1"/>
  <c r="M58" s="1"/>
  <c r="S66"/>
  <c r="S65" s="1"/>
  <c r="S64" s="1"/>
  <c r="S63" s="1"/>
  <c r="R66"/>
  <c r="R65" s="1"/>
  <c r="R64" s="1"/>
  <c r="R63" s="1"/>
  <c r="Q66"/>
  <c r="Q65" s="1"/>
  <c r="Q64" s="1"/>
  <c r="Q63" s="1"/>
  <c r="P66"/>
  <c r="P65" s="1"/>
  <c r="P64" s="1"/>
  <c r="P63" s="1"/>
  <c r="N66"/>
  <c r="N65" s="1"/>
  <c r="N64" s="1"/>
  <c r="N63" s="1"/>
  <c r="M66"/>
  <c r="M65" s="1"/>
  <c r="M64" s="1"/>
  <c r="M63" s="1"/>
  <c r="S72"/>
  <c r="S71" s="1"/>
  <c r="S70" s="1"/>
  <c r="S69" s="1"/>
  <c r="S68" s="1"/>
  <c r="R72"/>
  <c r="R71" s="1"/>
  <c r="R70" s="1"/>
  <c r="R69" s="1"/>
  <c r="R68" s="1"/>
  <c r="Q72"/>
  <c r="Q71" s="1"/>
  <c r="Q70" s="1"/>
  <c r="Q69" s="1"/>
  <c r="Q68" s="1"/>
  <c r="P72"/>
  <c r="P71" s="1"/>
  <c r="P70" s="1"/>
  <c r="P69" s="1"/>
  <c r="P68" s="1"/>
  <c r="N72"/>
  <c r="N71" s="1"/>
  <c r="N70" s="1"/>
  <c r="N69" s="1"/>
  <c r="N68" s="1"/>
  <c r="M72"/>
  <c r="M71" s="1"/>
  <c r="M70" s="1"/>
  <c r="M69" s="1"/>
  <c r="M68" s="1"/>
  <c r="S78"/>
  <c r="S77" s="1"/>
  <c r="S76" s="1"/>
  <c r="R78"/>
  <c r="R77" s="1"/>
  <c r="R76" s="1"/>
  <c r="Q78"/>
  <c r="Q77" s="1"/>
  <c r="Q76" s="1"/>
  <c r="P78"/>
  <c r="P77" s="1"/>
  <c r="P76" s="1"/>
  <c r="N78"/>
  <c r="N77" s="1"/>
  <c r="N76" s="1"/>
  <c r="M78"/>
  <c r="M77" s="1"/>
  <c r="M76" s="1"/>
  <c r="S82"/>
  <c r="S81" s="1"/>
  <c r="S80" s="1"/>
  <c r="R82"/>
  <c r="R81" s="1"/>
  <c r="R80" s="1"/>
  <c r="Q82"/>
  <c r="Q81" s="1"/>
  <c r="Q80" s="1"/>
  <c r="P82"/>
  <c r="P81" s="1"/>
  <c r="P80" s="1"/>
  <c r="N82"/>
  <c r="N81" s="1"/>
  <c r="N80" s="1"/>
  <c r="M82"/>
  <c r="M81" s="1"/>
  <c r="M80" s="1"/>
  <c r="S88"/>
  <c r="S87" s="1"/>
  <c r="S86" s="1"/>
  <c r="S85" s="1"/>
  <c r="S84" s="1"/>
  <c r="R88"/>
  <c r="R87" s="1"/>
  <c r="R86" s="1"/>
  <c r="R85" s="1"/>
  <c r="R84" s="1"/>
  <c r="Q88"/>
  <c r="Q87" s="1"/>
  <c r="Q86" s="1"/>
  <c r="Q85" s="1"/>
  <c r="Q84" s="1"/>
  <c r="P88"/>
  <c r="P87" s="1"/>
  <c r="P86" s="1"/>
  <c r="P85" s="1"/>
  <c r="P84" s="1"/>
  <c r="N88"/>
  <c r="N87" s="1"/>
  <c r="N86" s="1"/>
  <c r="N85" s="1"/>
  <c r="N84" s="1"/>
  <c r="M88"/>
  <c r="M87" s="1"/>
  <c r="M86" s="1"/>
  <c r="M85" s="1"/>
  <c r="M84" s="1"/>
  <c r="S100"/>
  <c r="R100"/>
  <c r="Q100"/>
  <c r="P100"/>
  <c r="N100"/>
  <c r="M100"/>
  <c r="S113"/>
  <c r="S112" s="1"/>
  <c r="S111" s="1"/>
  <c r="R113"/>
  <c r="R112" s="1"/>
  <c r="R111" s="1"/>
  <c r="Q113"/>
  <c r="Q112" s="1"/>
  <c r="Q111" s="1"/>
  <c r="P113"/>
  <c r="P112" s="1"/>
  <c r="P111" s="1"/>
  <c r="N113"/>
  <c r="N112" s="1"/>
  <c r="N111" s="1"/>
  <c r="M113"/>
  <c r="M112" s="1"/>
  <c r="M111" s="1"/>
  <c r="S121"/>
  <c r="R121"/>
  <c r="Q121"/>
  <c r="P121"/>
  <c r="N121"/>
  <c r="M121"/>
  <c r="S123"/>
  <c r="R123"/>
  <c r="Q123"/>
  <c r="P123"/>
  <c r="N123"/>
  <c r="M123"/>
  <c r="S127"/>
  <c r="S126" s="1"/>
  <c r="S125" s="1"/>
  <c r="R127"/>
  <c r="R126" s="1"/>
  <c r="R125" s="1"/>
  <c r="Q127"/>
  <c r="Q126" s="1"/>
  <c r="Q125" s="1"/>
  <c r="P127"/>
  <c r="P126"/>
  <c r="P125" s="1"/>
  <c r="N127"/>
  <c r="N126" s="1"/>
  <c r="N125" s="1"/>
  <c r="M127"/>
  <c r="M126" s="1"/>
  <c r="M125" s="1"/>
  <c r="S134"/>
  <c r="S133" s="1"/>
  <c r="R134"/>
  <c r="R133" s="1"/>
  <c r="Q134"/>
  <c r="Q133" s="1"/>
  <c r="P134"/>
  <c r="P133" s="1"/>
  <c r="N134"/>
  <c r="N133" s="1"/>
  <c r="M134"/>
  <c r="M133" s="1"/>
  <c r="S141"/>
  <c r="S140" s="1"/>
  <c r="S139" s="1"/>
  <c r="R141"/>
  <c r="R140" s="1"/>
  <c r="R139" s="1"/>
  <c r="Q141"/>
  <c r="Q140" s="1"/>
  <c r="Q139" s="1"/>
  <c r="P141"/>
  <c r="P140" s="1"/>
  <c r="P139" s="1"/>
  <c r="N141"/>
  <c r="N140" s="1"/>
  <c r="N139" s="1"/>
  <c r="M141"/>
  <c r="M140" s="1"/>
  <c r="M139" s="1"/>
  <c r="S154"/>
  <c r="S153" s="1"/>
  <c r="R154"/>
  <c r="R153" s="1"/>
  <c r="Q154"/>
  <c r="Q153" s="1"/>
  <c r="P154"/>
  <c r="P153" s="1"/>
  <c r="N156"/>
  <c r="M156"/>
  <c r="S171"/>
  <c r="S170" s="1"/>
  <c r="S169" s="1"/>
  <c r="S168" s="1"/>
  <c r="S167" s="1"/>
  <c r="R171"/>
  <c r="R170" s="1"/>
  <c r="R169" s="1"/>
  <c r="R168" s="1"/>
  <c r="R167" s="1"/>
  <c r="Q171"/>
  <c r="Q170" s="1"/>
  <c r="Q169" s="1"/>
  <c r="Q168" s="1"/>
  <c r="Q167" s="1"/>
  <c r="P171"/>
  <c r="P170" s="1"/>
  <c r="N171"/>
  <c r="N170" s="1"/>
  <c r="N169" s="1"/>
  <c r="N168" s="1"/>
  <c r="N167" s="1"/>
  <c r="M171"/>
  <c r="S178"/>
  <c r="S177" s="1"/>
  <c r="S176" s="1"/>
  <c r="S175" s="1"/>
  <c r="S174" s="1"/>
  <c r="S173" s="1"/>
  <c r="R178"/>
  <c r="R177" s="1"/>
  <c r="R176" s="1"/>
  <c r="R175" s="1"/>
  <c r="R174" s="1"/>
  <c r="R173" s="1"/>
  <c r="Q178"/>
  <c r="Q177" s="1"/>
  <c r="Q176" s="1"/>
  <c r="Q175" s="1"/>
  <c r="Q174" s="1"/>
  <c r="Q173" s="1"/>
  <c r="P178"/>
  <c r="P177" s="1"/>
  <c r="P176" s="1"/>
  <c r="P175" s="1"/>
  <c r="P174" s="1"/>
  <c r="P173" s="1"/>
  <c r="N178"/>
  <c r="N177" s="1"/>
  <c r="N176" s="1"/>
  <c r="N175" s="1"/>
  <c r="N174" s="1"/>
  <c r="N173" s="1"/>
  <c r="M178"/>
  <c r="M177" s="1"/>
  <c r="M176" s="1"/>
  <c r="M175" s="1"/>
  <c r="M174" s="1"/>
  <c r="M173" s="1"/>
  <c r="S185"/>
  <c r="S184" s="1"/>
  <c r="S183" s="1"/>
  <c r="R185"/>
  <c r="R184" s="1"/>
  <c r="R183" s="1"/>
  <c r="Q185"/>
  <c r="Q184" s="1"/>
  <c r="Q183" s="1"/>
  <c r="P185"/>
  <c r="P184" s="1"/>
  <c r="P183" s="1"/>
  <c r="N185"/>
  <c r="N184" s="1"/>
  <c r="N183" s="1"/>
  <c r="M185"/>
  <c r="M184" s="1"/>
  <c r="M183" s="1"/>
  <c r="S192"/>
  <c r="S191" s="1"/>
  <c r="S190" s="1"/>
  <c r="R192"/>
  <c r="R191" s="1"/>
  <c r="R190" s="1"/>
  <c r="Q192"/>
  <c r="Q191" s="1"/>
  <c r="Q190" s="1"/>
  <c r="P192"/>
  <c r="P191" s="1"/>
  <c r="P190" s="1"/>
  <c r="N192"/>
  <c r="N191" s="1"/>
  <c r="N190" s="1"/>
  <c r="M192"/>
  <c r="M191" s="1"/>
  <c r="M190" s="1"/>
  <c r="S200"/>
  <c r="S199" s="1"/>
  <c r="S198" s="1"/>
  <c r="R200"/>
  <c r="R199" s="1"/>
  <c r="R198" s="1"/>
  <c r="Q200"/>
  <c r="Q199" s="1"/>
  <c r="Q198" s="1"/>
  <c r="P200"/>
  <c r="P199" s="1"/>
  <c r="P198" s="1"/>
  <c r="N200"/>
  <c r="N199" s="1"/>
  <c r="N198" s="1"/>
  <c r="M200"/>
  <c r="M199" s="1"/>
  <c r="M198" s="1"/>
  <c r="S205"/>
  <c r="S204" s="1"/>
  <c r="S203" s="1"/>
  <c r="S202" s="1"/>
  <c r="R205"/>
  <c r="R204" s="1"/>
  <c r="R203" s="1"/>
  <c r="R202" s="1"/>
  <c r="Q205"/>
  <c r="Q204" s="1"/>
  <c r="Q203" s="1"/>
  <c r="Q202" s="1"/>
  <c r="P205"/>
  <c r="P204" s="1"/>
  <c r="P203" s="1"/>
  <c r="P202" s="1"/>
  <c r="N205"/>
  <c r="N204" s="1"/>
  <c r="N203" s="1"/>
  <c r="N202" s="1"/>
  <c r="M205"/>
  <c r="M204" s="1"/>
  <c r="M203" s="1"/>
  <c r="M202" s="1"/>
  <c r="S210"/>
  <c r="S209" s="1"/>
  <c r="S208" s="1"/>
  <c r="S207" s="1"/>
  <c r="R210"/>
  <c r="R209" s="1"/>
  <c r="R208" s="1"/>
  <c r="R207" s="1"/>
  <c r="Q210"/>
  <c r="Q209" s="1"/>
  <c r="Q208" s="1"/>
  <c r="Q207" s="1"/>
  <c r="P210"/>
  <c r="P209" s="1"/>
  <c r="P208" s="1"/>
  <c r="P207" s="1"/>
  <c r="N210"/>
  <c r="N209" s="1"/>
  <c r="N208" s="1"/>
  <c r="N207" s="1"/>
  <c r="M210"/>
  <c r="M209" s="1"/>
  <c r="M208" s="1"/>
  <c r="M207" s="1"/>
  <c r="S230"/>
  <c r="S229" s="1"/>
  <c r="S228" s="1"/>
  <c r="S227" s="1"/>
  <c r="S226" s="1"/>
  <c r="S225" s="1"/>
  <c r="S224" s="1"/>
  <c r="R230"/>
  <c r="R229" s="1"/>
  <c r="R228" s="1"/>
  <c r="R227" s="1"/>
  <c r="R226" s="1"/>
  <c r="R225" s="1"/>
  <c r="R224" s="1"/>
  <c r="Q230"/>
  <c r="Q229" s="1"/>
  <c r="Q228" s="1"/>
  <c r="Q227" s="1"/>
  <c r="Q226" s="1"/>
  <c r="Q225" s="1"/>
  <c r="Q224" s="1"/>
  <c r="P230"/>
  <c r="P229" s="1"/>
  <c r="P228" s="1"/>
  <c r="P227" s="1"/>
  <c r="P226" s="1"/>
  <c r="P225" s="1"/>
  <c r="P224" s="1"/>
  <c r="N230"/>
  <c r="N229" s="1"/>
  <c r="N228" s="1"/>
  <c r="N227" s="1"/>
  <c r="N226" s="1"/>
  <c r="N225" s="1"/>
  <c r="N224" s="1"/>
  <c r="M230"/>
  <c r="M229" s="1"/>
  <c r="M228" s="1"/>
  <c r="M227" s="1"/>
  <c r="M226" s="1"/>
  <c r="M225" s="1"/>
  <c r="M224" s="1"/>
  <c r="S238"/>
  <c r="R238"/>
  <c r="Q238"/>
  <c r="P238"/>
  <c r="N238"/>
  <c r="M238"/>
  <c r="S240"/>
  <c r="S237" s="1"/>
  <c r="S236" s="1"/>
  <c r="R240"/>
  <c r="Q240"/>
  <c r="P240"/>
  <c r="N240"/>
  <c r="M240"/>
  <c r="S242"/>
  <c r="R242"/>
  <c r="Q242"/>
  <c r="P242"/>
  <c r="N242"/>
  <c r="M242"/>
  <c r="S257"/>
  <c r="R257"/>
  <c r="Q257"/>
  <c r="P257"/>
  <c r="N257"/>
  <c r="M257"/>
  <c r="S259"/>
  <c r="R259"/>
  <c r="Q259"/>
  <c r="P259"/>
  <c r="N259"/>
  <c r="M259"/>
  <c r="S264"/>
  <c r="R264"/>
  <c r="Q264"/>
  <c r="P264"/>
  <c r="N264"/>
  <c r="M264"/>
  <c r="S266"/>
  <c r="R266"/>
  <c r="Q266"/>
  <c r="P266"/>
  <c r="N266"/>
  <c r="M266"/>
  <c r="S270"/>
  <c r="R270"/>
  <c r="Q270"/>
  <c r="P270"/>
  <c r="N270"/>
  <c r="M270"/>
  <c r="S280"/>
  <c r="S279" s="1"/>
  <c r="S278" s="1"/>
  <c r="S277" s="1"/>
  <c r="R280"/>
  <c r="R279" s="1"/>
  <c r="R278" s="1"/>
  <c r="R277" s="1"/>
  <c r="Q280"/>
  <c r="Q279" s="1"/>
  <c r="Q278" s="1"/>
  <c r="Q277" s="1"/>
  <c r="P280"/>
  <c r="P279" s="1"/>
  <c r="P278" s="1"/>
  <c r="P277" s="1"/>
  <c r="N280"/>
  <c r="N279" s="1"/>
  <c r="N278" s="1"/>
  <c r="N277" s="1"/>
  <c r="M280"/>
  <c r="M279" s="1"/>
  <c r="M278" s="1"/>
  <c r="M277" s="1"/>
  <c r="S288"/>
  <c r="S287" s="1"/>
  <c r="S286" s="1"/>
  <c r="S285" s="1"/>
  <c r="S284" s="1"/>
  <c r="S283" s="1"/>
  <c r="S282" s="1"/>
  <c r="R288"/>
  <c r="R287" s="1"/>
  <c r="R286" s="1"/>
  <c r="R285" s="1"/>
  <c r="R284" s="1"/>
  <c r="R283" s="1"/>
  <c r="R282" s="1"/>
  <c r="Q288"/>
  <c r="Q287" s="1"/>
  <c r="Q286" s="1"/>
  <c r="Q285" s="1"/>
  <c r="Q284" s="1"/>
  <c r="Q283" s="1"/>
  <c r="Q282" s="1"/>
  <c r="P288"/>
  <c r="P287" s="1"/>
  <c r="P286" s="1"/>
  <c r="P285" s="1"/>
  <c r="P284" s="1"/>
  <c r="P283" s="1"/>
  <c r="P282" s="1"/>
  <c r="N288"/>
  <c r="N287" s="1"/>
  <c r="N286" s="1"/>
  <c r="N285" s="1"/>
  <c r="N284" s="1"/>
  <c r="N283" s="1"/>
  <c r="N282" s="1"/>
  <c r="M288"/>
  <c r="M287" s="1"/>
  <c r="M286" s="1"/>
  <c r="M285" s="1"/>
  <c r="M284" s="1"/>
  <c r="M283" s="1"/>
  <c r="M282" s="1"/>
  <c r="S296"/>
  <c r="S295" s="1"/>
  <c r="S294" s="1"/>
  <c r="S293" s="1"/>
  <c r="S292" s="1"/>
  <c r="S291" s="1"/>
  <c r="S290" s="1"/>
  <c r="R296"/>
  <c r="R295" s="1"/>
  <c r="R294" s="1"/>
  <c r="R293" s="1"/>
  <c r="R292" s="1"/>
  <c r="R291" s="1"/>
  <c r="R290" s="1"/>
  <c r="Q296"/>
  <c r="Q295" s="1"/>
  <c r="Q294" s="1"/>
  <c r="Q293" s="1"/>
  <c r="Q292" s="1"/>
  <c r="Q291" s="1"/>
  <c r="Q290" s="1"/>
  <c r="P296"/>
  <c r="P295" s="1"/>
  <c r="P294" s="1"/>
  <c r="P293" s="1"/>
  <c r="P292" s="1"/>
  <c r="P291" s="1"/>
  <c r="P290" s="1"/>
  <c r="N296"/>
  <c r="N295" s="1"/>
  <c r="N294" s="1"/>
  <c r="N293" s="1"/>
  <c r="N292" s="1"/>
  <c r="N291" s="1"/>
  <c r="N290" s="1"/>
  <c r="M296"/>
  <c r="M295" s="1"/>
  <c r="M294" s="1"/>
  <c r="M293" s="1"/>
  <c r="M292" s="1"/>
  <c r="M291" s="1"/>
  <c r="M290" s="1"/>
  <c r="L296"/>
  <c r="L295" s="1"/>
  <c r="L294" s="1"/>
  <c r="L293" s="1"/>
  <c r="L292" s="1"/>
  <c r="L291" s="1"/>
  <c r="L290" s="1"/>
  <c r="L288"/>
  <c r="L287" s="1"/>
  <c r="L286" s="1"/>
  <c r="L285" s="1"/>
  <c r="L284" s="1"/>
  <c r="L283" s="1"/>
  <c r="L282" s="1"/>
  <c r="L280"/>
  <c r="L279" s="1"/>
  <c r="L278" s="1"/>
  <c r="L277" s="1"/>
  <c r="L270"/>
  <c r="L266"/>
  <c r="L264"/>
  <c r="L259"/>
  <c r="L257"/>
  <c r="L242"/>
  <c r="L240"/>
  <c r="L238"/>
  <c r="L229"/>
  <c r="L228" s="1"/>
  <c r="L227" s="1"/>
  <c r="L226" s="1"/>
  <c r="L225" s="1"/>
  <c r="L224" s="1"/>
  <c r="L230"/>
  <c r="L200"/>
  <c r="L199" s="1"/>
  <c r="L198" s="1"/>
  <c r="T200"/>
  <c r="T199" s="1"/>
  <c r="T198" s="1"/>
  <c r="L209"/>
  <c r="L208" s="1"/>
  <c r="L207" s="1"/>
  <c r="L210"/>
  <c r="L204"/>
  <c r="L203" s="1"/>
  <c r="L202" s="1"/>
  <c r="L205"/>
  <c r="L192"/>
  <c r="L191" s="1"/>
  <c r="L190" s="1"/>
  <c r="L185"/>
  <c r="L184" s="1"/>
  <c r="L183" s="1"/>
  <c r="L178"/>
  <c r="L177" s="1"/>
  <c r="L176" s="1"/>
  <c r="L175" s="1"/>
  <c r="L174" s="1"/>
  <c r="L173" s="1"/>
  <c r="L171"/>
  <c r="L170" s="1"/>
  <c r="L169" s="1"/>
  <c r="L168" s="1"/>
  <c r="L167" s="1"/>
  <c r="L154"/>
  <c r="L153" s="1"/>
  <c r="L141"/>
  <c r="L140" s="1"/>
  <c r="L139" s="1"/>
  <c r="T141"/>
  <c r="T140" s="1"/>
  <c r="T139" s="1"/>
  <c r="L134"/>
  <c r="L133" s="1"/>
  <c r="L121"/>
  <c r="L123"/>
  <c r="L127"/>
  <c r="L126" s="1"/>
  <c r="L125" s="1"/>
  <c r="L113"/>
  <c r="L112" s="1"/>
  <c r="L111" s="1"/>
  <c r="L100"/>
  <c r="L88"/>
  <c r="L87" s="1"/>
  <c r="L86" s="1"/>
  <c r="L85" s="1"/>
  <c r="L84" s="1"/>
  <c r="L78"/>
  <c r="L77" s="1"/>
  <c r="L76" s="1"/>
  <c r="L82"/>
  <c r="L81" s="1"/>
  <c r="L80" s="1"/>
  <c r="L72"/>
  <c r="L71" s="1"/>
  <c r="L70" s="1"/>
  <c r="L69" s="1"/>
  <c r="L68" s="1"/>
  <c r="L66"/>
  <c r="L65" s="1"/>
  <c r="L64" s="1"/>
  <c r="L63" s="1"/>
  <c r="L61"/>
  <c r="L60" s="1"/>
  <c r="L59" s="1"/>
  <c r="L58" s="1"/>
  <c r="L56"/>
  <c r="L54"/>
  <c r="L41"/>
  <c r="L37"/>
  <c r="L27"/>
  <c r="L25"/>
  <c r="T288"/>
  <c r="T287" s="1"/>
  <c r="T286" s="1"/>
  <c r="T285" s="1"/>
  <c r="T284" s="1"/>
  <c r="T283" s="1"/>
  <c r="T282" s="1"/>
  <c r="T280"/>
  <c r="T279" s="1"/>
  <c r="T278" s="1"/>
  <c r="T277" s="1"/>
  <c r="T266"/>
  <c r="T264"/>
  <c r="T260"/>
  <c r="T259" s="1"/>
  <c r="T257"/>
  <c r="T240"/>
  <c r="T238"/>
  <c r="T230"/>
  <c r="T229" s="1"/>
  <c r="T228" s="1"/>
  <c r="T227" s="1"/>
  <c r="T226" s="1"/>
  <c r="T225" s="1"/>
  <c r="T224" s="1"/>
  <c r="T210"/>
  <c r="T209" s="1"/>
  <c r="T208" s="1"/>
  <c r="T207" s="1"/>
  <c r="T205"/>
  <c r="T204" s="1"/>
  <c r="T203" s="1"/>
  <c r="T202" s="1"/>
  <c r="T188"/>
  <c r="T178"/>
  <c r="T177" s="1"/>
  <c r="T176" s="1"/>
  <c r="T175" s="1"/>
  <c r="T174" s="1"/>
  <c r="T173" s="1"/>
  <c r="T171"/>
  <c r="T170" s="1"/>
  <c r="T169" s="1"/>
  <c r="T168" s="1"/>
  <c r="T167" s="1"/>
  <c r="T127"/>
  <c r="T126" s="1"/>
  <c r="T125" s="1"/>
  <c r="T123"/>
  <c r="T121"/>
  <c r="T113"/>
  <c r="T112" s="1"/>
  <c r="T111" s="1"/>
  <c r="T88"/>
  <c r="T87" s="1"/>
  <c r="T86" s="1"/>
  <c r="T85" s="1"/>
  <c r="T84" s="1"/>
  <c r="T83"/>
  <c r="T82" s="1"/>
  <c r="T81" s="1"/>
  <c r="T80" s="1"/>
  <c r="T79"/>
  <c r="T78" s="1"/>
  <c r="T77" s="1"/>
  <c r="T76" s="1"/>
  <c r="T72"/>
  <c r="T71" s="1"/>
  <c r="T70" s="1"/>
  <c r="T69" s="1"/>
  <c r="T68" s="1"/>
  <c r="T66"/>
  <c r="T65" s="1"/>
  <c r="T64" s="1"/>
  <c r="T63" s="1"/>
  <c r="T61"/>
  <c r="T60" s="1"/>
  <c r="T59" s="1"/>
  <c r="T58" s="1"/>
  <c r="T56"/>
  <c r="T54"/>
  <c r="T37"/>
  <c r="T27"/>
  <c r="T25"/>
  <c r="P256" l="1"/>
  <c r="P255" s="1"/>
  <c r="M53"/>
  <c r="M52" s="1"/>
  <c r="M99"/>
  <c r="M98" s="1"/>
  <c r="M97" s="1"/>
  <c r="M303"/>
  <c r="M309" s="1"/>
  <c r="N99"/>
  <c r="N98" s="1"/>
  <c r="N97" s="1"/>
  <c r="N303"/>
  <c r="N309" s="1"/>
  <c r="L40"/>
  <c r="L39" s="1"/>
  <c r="L303"/>
  <c r="T186"/>
  <c r="T185" s="1"/>
  <c r="T184" s="1"/>
  <c r="T183" s="1"/>
  <c r="L263"/>
  <c r="L262" s="1"/>
  <c r="N263"/>
  <c r="N262" s="1"/>
  <c r="N256"/>
  <c r="N255" s="1"/>
  <c r="P99"/>
  <c r="P98" s="1"/>
  <c r="P97" s="1"/>
  <c r="R99"/>
  <c r="R98" s="1"/>
  <c r="R97" s="1"/>
  <c r="L99"/>
  <c r="L98" s="1"/>
  <c r="Q99"/>
  <c r="Q98" s="1"/>
  <c r="Q97" s="1"/>
  <c r="S99"/>
  <c r="S98" s="1"/>
  <c r="S97" s="1"/>
  <c r="L24"/>
  <c r="L23" s="1"/>
  <c r="L22" s="1"/>
  <c r="L21" s="1"/>
  <c r="L20" s="1"/>
  <c r="L269"/>
  <c r="L268" s="1"/>
  <c r="M302"/>
  <c r="M269"/>
  <c r="M268" s="1"/>
  <c r="R269"/>
  <c r="R268" s="1"/>
  <c r="N302"/>
  <c r="N269"/>
  <c r="N268" s="1"/>
  <c r="Q269"/>
  <c r="Q268" s="1"/>
  <c r="S269"/>
  <c r="S268" s="1"/>
  <c r="P269"/>
  <c r="P268" s="1"/>
  <c r="R237"/>
  <c r="R236" s="1"/>
  <c r="M155"/>
  <c r="M154" s="1"/>
  <c r="M153" s="1"/>
  <c r="M145" s="1"/>
  <c r="N155"/>
  <c r="N154" s="1"/>
  <c r="N153" s="1"/>
  <c r="N145" s="1"/>
  <c r="N144" s="1"/>
  <c r="N143" s="1"/>
  <c r="P40"/>
  <c r="P39" s="1"/>
  <c r="Q40"/>
  <c r="Q39" s="1"/>
  <c r="S40"/>
  <c r="S39" s="1"/>
  <c r="R40"/>
  <c r="R39" s="1"/>
  <c r="L33"/>
  <c r="L32" s="1"/>
  <c r="T135"/>
  <c r="T134" s="1"/>
  <c r="T133" s="1"/>
  <c r="T132" s="1"/>
  <c r="T131" s="1"/>
  <c r="T130" s="1"/>
  <c r="T129" s="1"/>
  <c r="L120"/>
  <c r="L119" s="1"/>
  <c r="L118" s="1"/>
  <c r="L117" s="1"/>
  <c r="L116" s="1"/>
  <c r="L115" s="1"/>
  <c r="L237"/>
  <c r="L236" s="1"/>
  <c r="M256"/>
  <c r="M255" s="1"/>
  <c r="N237"/>
  <c r="N236" s="1"/>
  <c r="N235" s="1"/>
  <c r="N189"/>
  <c r="N33"/>
  <c r="N32" s="1"/>
  <c r="P169"/>
  <c r="P168" s="1"/>
  <c r="P167" s="1"/>
  <c r="M237"/>
  <c r="M236" s="1"/>
  <c r="M120"/>
  <c r="M119" s="1"/>
  <c r="M118" s="1"/>
  <c r="M117" s="1"/>
  <c r="M116" s="1"/>
  <c r="M115" s="1"/>
  <c r="M33"/>
  <c r="M32" s="1"/>
  <c r="M24"/>
  <c r="M23" s="1"/>
  <c r="M22" s="1"/>
  <c r="M21" s="1"/>
  <c r="M20" s="1"/>
  <c r="R263"/>
  <c r="R262" s="1"/>
  <c r="S263"/>
  <c r="S262" s="1"/>
  <c r="S120"/>
  <c r="S119" s="1"/>
  <c r="S118" s="1"/>
  <c r="S117" s="1"/>
  <c r="S116" s="1"/>
  <c r="S115" s="1"/>
  <c r="T156"/>
  <c r="T100"/>
  <c r="N132"/>
  <c r="N131" s="1"/>
  <c r="N130" s="1"/>
  <c r="N129" s="1"/>
  <c r="M132"/>
  <c r="M131" s="1"/>
  <c r="M130" s="1"/>
  <c r="M129" s="1"/>
  <c r="T244"/>
  <c r="T243" s="1"/>
  <c r="L75"/>
  <c r="L74" s="1"/>
  <c r="L132"/>
  <c r="L131" s="1"/>
  <c r="L130" s="1"/>
  <c r="L129" s="1"/>
  <c r="L256"/>
  <c r="L255" s="1"/>
  <c r="P263"/>
  <c r="P262" s="1"/>
  <c r="M263"/>
  <c r="M262" s="1"/>
  <c r="R256"/>
  <c r="R255" s="1"/>
  <c r="N120"/>
  <c r="N119" s="1"/>
  <c r="N118" s="1"/>
  <c r="N117" s="1"/>
  <c r="N116" s="1"/>
  <c r="N115" s="1"/>
  <c r="N24"/>
  <c r="N23" s="1"/>
  <c r="N22" s="1"/>
  <c r="N21" s="1"/>
  <c r="N20" s="1"/>
  <c r="S24"/>
  <c r="S23" s="1"/>
  <c r="S22" s="1"/>
  <c r="S21" s="1"/>
  <c r="S20" s="1"/>
  <c r="M189"/>
  <c r="T149"/>
  <c r="T148" s="1"/>
  <c r="T147" s="1"/>
  <c r="T146" s="1"/>
  <c r="S145"/>
  <c r="S144" s="1"/>
  <c r="S143" s="1"/>
  <c r="L189"/>
  <c r="Q53"/>
  <c r="Q52" s="1"/>
  <c r="S53"/>
  <c r="S52" s="1"/>
  <c r="L53"/>
  <c r="L52" s="1"/>
  <c r="Q256"/>
  <c r="Q255" s="1"/>
  <c r="Q145"/>
  <c r="Q144" s="1"/>
  <c r="Q143" s="1"/>
  <c r="L309"/>
  <c r="M170"/>
  <c r="M169" s="1"/>
  <c r="M168" s="1"/>
  <c r="M167" s="1"/>
  <c r="L302"/>
  <c r="P145"/>
  <c r="R145"/>
  <c r="R144" s="1"/>
  <c r="R143" s="1"/>
  <c r="L145"/>
  <c r="L144" s="1"/>
  <c r="L143" s="1"/>
  <c r="P24"/>
  <c r="P23" s="1"/>
  <c r="P22" s="1"/>
  <c r="P21" s="1"/>
  <c r="P20" s="1"/>
  <c r="Q237"/>
  <c r="Q236" s="1"/>
  <c r="P237"/>
  <c r="P236" s="1"/>
  <c r="P235" s="1"/>
  <c r="Q120"/>
  <c r="Q119" s="1"/>
  <c r="Q118" s="1"/>
  <c r="Q117" s="1"/>
  <c r="Q116" s="1"/>
  <c r="Q115" s="1"/>
  <c r="T53"/>
  <c r="T52" s="1"/>
  <c r="P53"/>
  <c r="P52" s="1"/>
  <c r="R53"/>
  <c r="R52" s="1"/>
  <c r="Q24"/>
  <c r="Q23" s="1"/>
  <c r="Q22" s="1"/>
  <c r="Q21" s="1"/>
  <c r="Q20" s="1"/>
  <c r="T296"/>
  <c r="T295" s="1"/>
  <c r="T294" s="1"/>
  <c r="T293" s="1"/>
  <c r="T292" s="1"/>
  <c r="T291" s="1"/>
  <c r="T290" s="1"/>
  <c r="T270"/>
  <c r="Q263"/>
  <c r="Q262" s="1"/>
  <c r="T263"/>
  <c r="T262" s="1"/>
  <c r="S256"/>
  <c r="S255" s="1"/>
  <c r="S235" s="1"/>
  <c r="T256"/>
  <c r="T255" s="1"/>
  <c r="T237"/>
  <c r="T236" s="1"/>
  <c r="S189"/>
  <c r="S182" s="1"/>
  <c r="R189"/>
  <c r="R182" s="1"/>
  <c r="Q189"/>
  <c r="Q182" s="1"/>
  <c r="P189"/>
  <c r="P182" s="1"/>
  <c r="T192"/>
  <c r="T191" s="1"/>
  <c r="T190" s="1"/>
  <c r="T189" s="1"/>
  <c r="T182" s="1"/>
  <c r="P181"/>
  <c r="P180" s="1"/>
  <c r="S181"/>
  <c r="S180" s="1"/>
  <c r="R181"/>
  <c r="R180" s="1"/>
  <c r="Q181"/>
  <c r="Q180" s="1"/>
  <c r="S132"/>
  <c r="S131" s="1"/>
  <c r="S130" s="1"/>
  <c r="S129" s="1"/>
  <c r="R132"/>
  <c r="R131" s="1"/>
  <c r="R130" s="1"/>
  <c r="R129" s="1"/>
  <c r="Q132"/>
  <c r="Q131" s="1"/>
  <c r="Q130" s="1"/>
  <c r="Q129" s="1"/>
  <c r="P132"/>
  <c r="P131" s="1"/>
  <c r="P130" s="1"/>
  <c r="P129" s="1"/>
  <c r="R120"/>
  <c r="R119" s="1"/>
  <c r="R118" s="1"/>
  <c r="R117" s="1"/>
  <c r="R116" s="1"/>
  <c r="R115" s="1"/>
  <c r="T120"/>
  <c r="T119" s="1"/>
  <c r="T118" s="1"/>
  <c r="T117" s="1"/>
  <c r="T116" s="1"/>
  <c r="T115" s="1"/>
  <c r="P120"/>
  <c r="P119" s="1"/>
  <c r="P118" s="1"/>
  <c r="P117" s="1"/>
  <c r="P116" s="1"/>
  <c r="P115" s="1"/>
  <c r="M75"/>
  <c r="M74" s="1"/>
  <c r="N75"/>
  <c r="P75"/>
  <c r="Q75"/>
  <c r="R75"/>
  <c r="S75"/>
  <c r="T75"/>
  <c r="M39"/>
  <c r="N39"/>
  <c r="T41"/>
  <c r="T40" s="1"/>
  <c r="S33"/>
  <c r="S32" s="1"/>
  <c r="R33"/>
  <c r="R32" s="1"/>
  <c r="Q33"/>
  <c r="Q32" s="1"/>
  <c r="T33"/>
  <c r="T32" s="1"/>
  <c r="P33"/>
  <c r="P32" s="1"/>
  <c r="R24"/>
  <c r="R23" s="1"/>
  <c r="R22" s="1"/>
  <c r="R21" s="1"/>
  <c r="R20" s="1"/>
  <c r="T24"/>
  <c r="T23" s="1"/>
  <c r="T22" s="1"/>
  <c r="T21" s="1"/>
  <c r="T20" s="1"/>
  <c r="S91" l="1"/>
  <c r="S90" s="1"/>
  <c r="R91"/>
  <c r="R90" s="1"/>
  <c r="Q91"/>
  <c r="Q90" s="1"/>
  <c r="P91"/>
  <c r="P90" s="1"/>
  <c r="N91"/>
  <c r="N90" s="1"/>
  <c r="M91"/>
  <c r="M90" s="1"/>
  <c r="N182"/>
  <c r="N181" s="1"/>
  <c r="N180" s="1"/>
  <c r="M182"/>
  <c r="M181" s="1"/>
  <c r="M180" s="1"/>
  <c r="L261"/>
  <c r="L182"/>
  <c r="L181" s="1"/>
  <c r="L180" s="1"/>
  <c r="T181"/>
  <c r="T180" s="1"/>
  <c r="M235"/>
  <c r="N261"/>
  <c r="N234" s="1"/>
  <c r="N233" s="1"/>
  <c r="N232" s="1"/>
  <c r="L235"/>
  <c r="R235"/>
  <c r="R234" s="1"/>
  <c r="R233" s="1"/>
  <c r="R232" s="1"/>
  <c r="Q235"/>
  <c r="M323"/>
  <c r="M308"/>
  <c r="N323"/>
  <c r="N308"/>
  <c r="L323"/>
  <c r="L308"/>
  <c r="R261"/>
  <c r="T99"/>
  <c r="T98" s="1"/>
  <c r="T97" s="1"/>
  <c r="N301"/>
  <c r="T269"/>
  <c r="T268" s="1"/>
  <c r="T261" s="1"/>
  <c r="P261"/>
  <c r="P234" s="1"/>
  <c r="P233" s="1"/>
  <c r="P232" s="1"/>
  <c r="S261"/>
  <c r="S234" s="1"/>
  <c r="S233" s="1"/>
  <c r="S232" s="1"/>
  <c r="Q261"/>
  <c r="N324"/>
  <c r="M144"/>
  <c r="M143" s="1"/>
  <c r="T155"/>
  <c r="T154" s="1"/>
  <c r="T153" s="1"/>
  <c r="T145" s="1"/>
  <c r="T144" s="1"/>
  <c r="T143" s="1"/>
  <c r="P31"/>
  <c r="P30" s="1"/>
  <c r="P29" s="1"/>
  <c r="S31"/>
  <c r="S30" s="1"/>
  <c r="S29" s="1"/>
  <c r="R31"/>
  <c r="R30" s="1"/>
  <c r="R29" s="1"/>
  <c r="Q31"/>
  <c r="Q30" s="1"/>
  <c r="Q29" s="1"/>
  <c r="M31"/>
  <c r="M30" s="1"/>
  <c r="M29" s="1"/>
  <c r="N31"/>
  <c r="N30" s="1"/>
  <c r="N29" s="1"/>
  <c r="P144"/>
  <c r="P143" s="1"/>
  <c r="L31"/>
  <c r="L30" s="1"/>
  <c r="L29" s="1"/>
  <c r="M261"/>
  <c r="L301"/>
  <c r="L324"/>
  <c r="T303"/>
  <c r="T309" s="1"/>
  <c r="T242"/>
  <c r="T235" s="1"/>
  <c r="T302"/>
  <c r="M301"/>
  <c r="M324"/>
  <c r="T39"/>
  <c r="S19" l="1"/>
  <c r="S18" s="1"/>
  <c r="S300" s="1"/>
  <c r="S321" s="1"/>
  <c r="R19"/>
  <c r="R18" s="1"/>
  <c r="R300" s="1"/>
  <c r="R321" s="1"/>
  <c r="Q19"/>
  <c r="T91"/>
  <c r="T90" s="1"/>
  <c r="P19"/>
  <c r="P18" s="1"/>
  <c r="P300" s="1"/>
  <c r="P321" s="1"/>
  <c r="T31"/>
  <c r="T30" s="1"/>
  <c r="T29" s="1"/>
  <c r="N19"/>
  <c r="N18" s="1"/>
  <c r="N300" s="1"/>
  <c r="N321" s="1"/>
  <c r="L234"/>
  <c r="L233" s="1"/>
  <c r="L232" s="1"/>
  <c r="M234"/>
  <c r="M233" s="1"/>
  <c r="M232" s="1"/>
  <c r="Q234"/>
  <c r="Q233" s="1"/>
  <c r="Q232" s="1"/>
  <c r="T323"/>
  <c r="T308"/>
  <c r="M19"/>
  <c r="M18" s="1"/>
  <c r="M300" s="1"/>
  <c r="M321" s="1"/>
  <c r="N322"/>
  <c r="N307"/>
  <c r="M322"/>
  <c r="M307"/>
  <c r="L322"/>
  <c r="L307"/>
  <c r="T234"/>
  <c r="T233" s="1"/>
  <c r="T232" s="1"/>
  <c r="T324"/>
  <c r="T301"/>
  <c r="L109"/>
  <c r="Q18" l="1"/>
  <c r="Q300" s="1"/>
  <c r="Q321" s="1"/>
  <c r="L106"/>
  <c r="L105" s="1"/>
  <c r="L97" s="1"/>
  <c r="L91" s="1"/>
  <c r="L90" s="1"/>
  <c r="L19" s="1"/>
  <c r="L18" s="1"/>
  <c r="L300" s="1"/>
  <c r="L321" s="1"/>
  <c r="T19"/>
  <c r="T18" s="1"/>
  <c r="T300" s="1"/>
  <c r="T321" s="1"/>
  <c r="T322"/>
  <c r="T307"/>
  <c r="N74"/>
</calcChain>
</file>

<file path=xl/sharedStrings.xml><?xml version="1.0" encoding="utf-8"?>
<sst xmlns="http://schemas.openxmlformats.org/spreadsheetml/2006/main" count="2504" uniqueCount="236">
  <si>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</si>
  <si>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</si>
  <si>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</si>
  <si>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</si>
  <si>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</si>
  <si>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</si>
  <si>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</si>
  <si>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Наименование КОСГУ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</si>
  <si>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</si>
  <si>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</si>
  <si>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</si>
  <si>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</si>
  <si>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</si>
  <si>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</si>
  <si>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</si>
  <si>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</si>
  <si>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</si>
  <si>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90 0 00 00030</t>
  </si>
  <si>
    <t>Высшее должностное лицо органа местного самоуправления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</si>
  <si>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</si>
  <si>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</si>
  <si>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</si>
  <si>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</si>
  <si>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1 2 1</t>
  </si>
  <si>
    <t>Фонд оплаты труда государственных (муниципальных) органов</t>
  </si>
  <si>
    <t>2 1 1</t>
  </si>
  <si>
    <t>Заработная плата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</si>
  <si>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</si>
  <si>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</si>
  <si>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2 1 3</t>
  </si>
  <si>
    <t>Начисления на выплаты по оплате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</si>
  <si>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</si>
  <si>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</si>
  <si>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</si>
  <si>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</si>
  <si>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</si>
  <si>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</si>
  <si>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</si>
  <si>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</si>
  <si>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2 4 4</t>
  </si>
  <si>
    <t>Прочая закупка товаров, работ и услуг</t>
  </si>
  <si>
    <t>2 2 1</t>
  </si>
  <si>
    <t>Услуги связи</t>
  </si>
  <si>
    <t>2 2 3</t>
  </si>
  <si>
    <t>Коммунальные услуги</t>
  </si>
  <si>
    <t>2 2 5</t>
  </si>
  <si>
    <t>Работы, услуги по содержанию имущества</t>
  </si>
  <si>
    <t>2 2 6</t>
  </si>
  <si>
    <t>Прочие работы, услуги</t>
  </si>
  <si>
    <t>2 2 7</t>
  </si>
  <si>
    <t>Страхование</t>
  </si>
  <si>
    <t>3 4 3</t>
  </si>
  <si>
    <t>Увеличение стоимости горюче-смазочных материалов</t>
  </si>
  <si>
    <t>3 4 6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</si>
  <si>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</si>
  <si>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</si>
  <si>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8 0 0</t>
  </si>
  <si>
    <t>Иные бюджетные ассигнования</t>
  </si>
  <si>
    <t>8 5 0</t>
  </si>
  <si>
    <t>Уплата налогов, сборов и иных платежей</t>
  </si>
  <si>
    <t>8 5 2</t>
  </si>
  <si>
    <t>Уплата прочих налогов, сборов</t>
  </si>
  <si>
    <t>2 9 1</t>
  </si>
  <si>
    <t>Налоги, пошлины и сборы</t>
  </si>
  <si>
    <t>90 0 00 70010</t>
  </si>
  <si>
    <t>Субвенция на организационное обеспечение деятельности территориальных административных комиссий</t>
  </si>
  <si>
    <t>90 0 00 80140</t>
  </si>
  <si>
    <t>Уплата налогов и сборов органами местного самоуправления и казёнными учреждениями</t>
  </si>
  <si>
    <t>8 5 1</t>
  </si>
  <si>
    <t>Уплата налога на имущество организаций и земельного налога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</si>
  <si>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</si>
  <si>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</si>
  <si>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5 0 0</t>
  </si>
  <si>
    <t>Межбюджетные трансферты</t>
  </si>
  <si>
    <t>5 4 0</t>
  </si>
  <si>
    <t>Иные межбюджетные трансферты</t>
  </si>
  <si>
    <t>2 5 1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</si>
  <si>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</si>
  <si>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</si>
  <si>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</si>
  <si>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99 0 00 00100</t>
  </si>
  <si>
    <t>Проведение выборов главы муниципального образования</t>
  </si>
  <si>
    <t>8 8 0</t>
  </si>
  <si>
    <t>Специальные расходы</t>
  </si>
  <si>
    <t>2 9 7</t>
  </si>
  <si>
    <t>Иные выплаты текущего характера организациям</t>
  </si>
  <si>
    <t>99 0 00 00110</t>
  </si>
  <si>
    <t>Проведение выборов в представительные органы муниципального образования</t>
  </si>
  <si>
    <t>11</t>
  </si>
  <si>
    <t>Резервные фонды</t>
  </si>
  <si>
    <t>99 0 00 80070</t>
  </si>
  <si>
    <t>Резервные фонды местных администраций</t>
  </si>
  <si>
    <t>8 7 0</t>
  </si>
  <si>
    <t>Резервные средства</t>
  </si>
  <si>
    <t>13</t>
  </si>
  <si>
    <t>Другие общегосударственные вопросы</t>
  </si>
  <si>
    <t>99 0 00 80990</t>
  </si>
  <si>
    <t>Прочие выплаты бюджета Николаевского муниципального района, городского и сельских поселений</t>
  </si>
  <si>
    <t>8 5 3</t>
  </si>
  <si>
    <t>Уплата иных платежей</t>
  </si>
  <si>
    <t>99 0 00 89990</t>
  </si>
  <si>
    <t>Условно утверждённые расходы</t>
  </si>
  <si>
    <t>03</t>
  </si>
  <si>
    <t>Мобилизационная и вневойсковая подготовка</t>
  </si>
  <si>
    <t>99 0 00 51180</t>
  </si>
  <si>
    <t>Субвенция на осуществление первичного воинского учёта на территориях, где отсутствуют военные комиссариаты</t>
  </si>
  <si>
    <t>10</t>
  </si>
  <si>
    <t>Обеспечение пожарной безопасности</t>
  </si>
  <si>
    <t>99 0 00 20610</t>
  </si>
  <si>
    <t>Мероприятия по пожарной безопасности и защите населения</t>
  </si>
  <si>
    <t>09</t>
  </si>
  <si>
    <t>Дорожное хозяйство (дорожные фонды)</t>
  </si>
  <si>
    <t>50 0 00 20550</t>
  </si>
  <si>
    <t>Ремонт и содержание дорог общего пользования</t>
  </si>
  <si>
    <t>99 0 00 20550</t>
  </si>
  <si>
    <t>05</t>
  </si>
  <si>
    <t>Благоустройство</t>
  </si>
  <si>
    <t>Мероприятия по организации и содержанию мест захоронения</t>
  </si>
  <si>
    <t>3 4 4</t>
  </si>
  <si>
    <t>Увеличение стоимости строительных материалов</t>
  </si>
  <si>
    <t>Прочие мероприятия по благоустройству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</si>
  <si>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</si>
  <si>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99 0 00 20040</t>
  </si>
  <si>
    <t>99 0 00 80100</t>
  </si>
  <si>
    <t>99 0 00 80140</t>
  </si>
  <si>
    <t>Молодежная политика</t>
  </si>
  <si>
    <t>99 0 00 22070</t>
  </si>
  <si>
    <t>Мероприятия по молодёжной политике</t>
  </si>
  <si>
    <t>3 4 9</t>
  </si>
  <si>
    <t>Увеличение стоимости прочих материальных запасов однократного применения</t>
  </si>
  <si>
    <t>08</t>
  </si>
  <si>
    <t>Культура</t>
  </si>
  <si>
    <t>99 0 00 00590</t>
  </si>
  <si>
    <t>Расходы на обеспечение деятельности (оказание услуг) казённых учреждений</t>
  </si>
  <si>
    <t>1 1 0</t>
  </si>
  <si>
    <t>Расходы на выплаты персоналу казенных учреждений</t>
  </si>
  <si>
    <t>1 1 1</t>
  </si>
  <si>
    <t>Фонд оплаты труда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</si>
  <si>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</si>
  <si>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</si>
  <si>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99 0 00 01590</t>
  </si>
  <si>
    <t>Расходы на обеспечение деятельности (оказание услуг) казённых учреждений (Библиотеки)</t>
  </si>
  <si>
    <t>Пенсионное обеспечение</t>
  </si>
  <si>
    <t>99 0 00 10010</t>
  </si>
  <si>
    <t>Доплаты к пенсиям государственных служащих субъектов Российской Федерации и муниципальных служащих</t>
  </si>
  <si>
    <t>3 0 0</t>
  </si>
  <si>
    <t>Социальное обеспечение и иные выплаты населению</t>
  </si>
  <si>
    <t>3 1 0</t>
  </si>
  <si>
    <t>Публичные нормативные социальные выплаты гражданам</t>
  </si>
  <si>
    <t>3 1 2</t>
  </si>
  <si>
    <t>Иные пенсии, социальные доплаты к пенсиям</t>
  </si>
  <si>
    <t>2 6 4</t>
  </si>
  <si>
    <t>Пенсии, пособия, выплачиваемые работодателями, нанимателями бывшим работникам</t>
  </si>
  <si>
    <t>Массовый спорт</t>
  </si>
  <si>
    <t>99 0 00 22090</t>
  </si>
  <si>
    <t>Мероприятия по физической культуре и спорту</t>
  </si>
  <si>
    <t>Увеличение стоимости основных средств</t>
  </si>
  <si>
    <t>Общегосударственные вопросы</t>
  </si>
  <si>
    <t>958</t>
  </si>
  <si>
    <t>Наименование показателя</t>
  </si>
  <si>
    <t>Код</t>
  </si>
  <si>
    <t>КВСР</t>
  </si>
  <si>
    <t>ДКРБ</t>
  </si>
  <si>
    <t>Сумма на год</t>
  </si>
  <si>
    <t>Текущий финансовый год</t>
  </si>
  <si>
    <t>I год планового периода</t>
  </si>
  <si>
    <t>II год планового периода</t>
  </si>
  <si>
    <t>Сумма</t>
  </si>
  <si>
    <t>90 0 00 00000</t>
  </si>
  <si>
    <t>Непрограммные расходы органов местного самоуправления и казенных учреждений</t>
  </si>
  <si>
    <t>99 0 00 00000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</si>
  <si>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</si>
  <si>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</si>
  <si>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</si>
  <si>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50 0 00 00000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</si>
  <si>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</si>
  <si>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</si>
  <si>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</si>
  <si>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</si>
  <si>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Глава Новобытовского сельского поселения</t>
  </si>
  <si>
    <t>П.А.Осьмак</t>
  </si>
  <si>
    <t>Главный специалист</t>
  </si>
  <si>
    <t>М.П.Ротко</t>
  </si>
  <si>
    <t xml:space="preserve">Непрограммные направления обеспечения деятельности органов местного самоуправления </t>
  </si>
  <si>
    <t>Другие вопросы в области национальной экономики</t>
  </si>
  <si>
    <t>12</t>
  </si>
  <si>
    <t>Мероприятия по землеустройству и землепользованию городского и сельских поселений</t>
  </si>
  <si>
    <t>Культура, кинематография</t>
  </si>
  <si>
    <t>2 9 2</t>
  </si>
  <si>
    <t>Штрафы за нарушение законодательства о налогах и сборах, законодательства о страховых взносах</t>
  </si>
  <si>
    <t>в т.ч: по КВР- 244</t>
  </si>
  <si>
    <t>из них: по МКУ "Культура"</t>
  </si>
  <si>
    <t xml:space="preserve">              по Администрации сельского поселения</t>
  </si>
  <si>
    <t>Справочно:</t>
  </si>
  <si>
    <t>2020г.</t>
  </si>
  <si>
    <t>21.04.2020г.</t>
  </si>
  <si>
    <t>50 0 00 20310</t>
  </si>
  <si>
    <t>99 0 00 80320</t>
  </si>
  <si>
    <t>Мероприятия в сфере дорожной деятельности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</si>
  <si>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</si>
  <si>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2 2 4</t>
  </si>
  <si>
    <t>2 4 7</t>
  </si>
  <si>
    <t>223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</si>
  <si>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</si>
  <si>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</si>
  <si>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ВСЕГО закупки</t>
  </si>
  <si>
    <t>в т.ч: по КВР- 247</t>
  </si>
  <si>
    <t>Расходы</t>
  </si>
  <si>
    <t>из них: по МКУ "Культура" (244+247)</t>
  </si>
  <si>
    <t xml:space="preserve">              по Администрации сельского поселения (244+247)</t>
  </si>
  <si>
    <t>Социальные пособия и компенсации персоналу в денежной форме</t>
  </si>
  <si>
    <t>2 6 6</t>
  </si>
  <si>
    <t>Мероприятия по озеленению</t>
  </si>
  <si>
    <t>99 0 00 20020</t>
  </si>
  <si>
    <t>953</t>
  </si>
  <si>
    <t>99 0 00 S2270</t>
  </si>
  <si>
    <t>99 0 00 S2271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</si>
  <si>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</si>
  <si>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</si>
  <si>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>Обеспечение деятельности территориальных административных комиссий</t>
  </si>
  <si>
    <t>30.12.2021г.</t>
  </si>
  <si>
    <t>Ведомственная целевая программа "Дорожный фонд Новобытовского сельского поселения на 2022 год"</t>
  </si>
  <si>
    <t>Приложение 1</t>
  </si>
  <si>
    <t>к Порядку</t>
  </si>
  <si>
    <t>УТВЕРЖДЕНО</t>
  </si>
  <si>
    <t>Начальник</t>
  </si>
  <si>
    <t>Финансового отдела администрации</t>
  </si>
  <si>
    <t>Николаевского муниципального района</t>
  </si>
  <si>
    <t>Волгоградской области</t>
  </si>
  <si>
    <t>_______________________О.И.Чайкина</t>
  </si>
  <si>
    <t>"______" _________________ 2021г.</t>
  </si>
  <si>
    <t>СВОДНАЯ БЮДЖЕТНАЯ РОСПИСЬ</t>
  </si>
  <si>
    <t>бюджета Новобытовского сельского поселения Николаевского муниципального района</t>
  </si>
  <si>
    <t>(рублей)</t>
  </si>
  <si>
    <t>на 2022 год и на плановый период 2023 и 2024 г.г.</t>
  </si>
  <si>
    <t xml:space="preserve">Решение Совета депутатов Новобытовского сельского поселения Николаевского муниципального района Волгоградской области от 27.12.2021г. № 92/56 "О бюджете Новобытовского сельского поселения на 2022 год и плановый период 2023 и 2024годов" 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</si>
</sst>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.5"/>
      <name val="MS Sans Serif"/>
      <family val="2"/>
      <charset val="204"/>
    </font>
    <font>
      <b/>
      <sz val="8"/>
      <color indexed="12"/>
      <name val="Arial Cyr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b/>
      <sz val="10"/>
      <name val="Arial"/>
      <family val="2"/>
      <charset val="204"/>
    </font>
    <font>
      <i/>
      <sz val="8"/>
      <name val="Arial Cyr"/>
    </font>
    <font>
      <sz val="10"/>
      <name val="Times New Roman"/>
      <family val="1"/>
      <charset val="204"/>
    </font>
    <font>
      <b/>
      <sz val="8"/>
      <color rgb="FFFF0000"/>
      <name val="Arial Cyr"/>
      <charset val="204"/>
    </font>
    <font>
      <sz val="8"/>
      <color rgb="FFFF0000"/>
      <name val="Arial Cyr"/>
    </font>
    <font>
      <b/>
      <i/>
      <sz val="8"/>
      <name val="Arial Cyr"/>
      <charset val="204"/>
    </font>
    <font>
      <sz val="10"/>
      <color rgb="FF7030A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charset val="204"/>
    </font>
    <font>
      <sz val="9"/>
      <name val="Arial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/>
    </xf>
    <xf numFmtId="49" fontId="6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" fillId="0" borderId="0" xfId="0" applyFont="1"/>
    <xf numFmtId="49" fontId="10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/>
    <xf numFmtId="49" fontId="7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right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</xf>
    <xf numFmtId="4" fontId="12" fillId="4" borderId="1" xfId="0" applyNumberFormat="1" applyFont="1" applyFill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5" fillId="2" borderId="12" xfId="0" applyNumberFormat="1" applyFont="1" applyFill="1" applyBorder="1" applyAlignment="1" applyProtection="1">
      <alignment horizontal="right"/>
    </xf>
    <xf numFmtId="4" fontId="5" fillId="2" borderId="12" xfId="0" applyNumberFormat="1" applyFont="1" applyFill="1" applyBorder="1" applyAlignment="1" applyProtection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 vertical="center" wrapText="1"/>
    </xf>
    <xf numFmtId="4" fontId="5" fillId="0" borderId="1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4" fontId="5" fillId="2" borderId="17" xfId="0" applyNumberFormat="1" applyFont="1" applyFill="1" applyBorder="1" applyAlignment="1" applyProtection="1">
      <alignment horizontal="right"/>
    </xf>
    <xf numFmtId="0" fontId="0" fillId="0" borderId="1" xfId="0" applyBorder="1"/>
    <xf numFmtId="0" fontId="13" fillId="0" borderId="0" xfId="0" applyFont="1"/>
    <xf numFmtId="0" fontId="11" fillId="5" borderId="0" xfId="0" applyFont="1" applyFill="1"/>
    <xf numFmtId="4" fontId="2" fillId="0" borderId="3" xfId="0" applyNumberFormat="1" applyFont="1" applyBorder="1" applyAlignment="1" applyProtection="1">
      <alignment horizontal="right" vertical="center" wrapText="1"/>
    </xf>
    <xf numFmtId="4" fontId="2" fillId="4" borderId="3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14" fillId="4" borderId="1" xfId="0" applyNumberFormat="1" applyFont="1" applyFill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left" vertical="center" wrapText="1"/>
    </xf>
    <xf numFmtId="4" fontId="5" fillId="2" borderId="19" xfId="0" applyNumberFormat="1" applyFont="1" applyFill="1" applyBorder="1" applyAlignment="1" applyProtection="1">
      <alignment horizontal="right"/>
    </xf>
    <xf numFmtId="49" fontId="17" fillId="6" borderId="4" xfId="0" applyNumberFormat="1" applyFont="1" applyFill="1" applyBorder="1" applyAlignment="1" applyProtection="1">
      <alignment horizontal="left" vertical="center" wrapText="1"/>
    </xf>
    <xf numFmtId="49" fontId="17" fillId="6" borderId="5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/>
    </xf>
    <xf numFmtId="4" fontId="6" fillId="4" borderId="3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" fontId="18" fillId="4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11" xfId="0" applyNumberFormat="1" applyFont="1" applyBorder="1" applyAlignment="1" applyProtection="1">
      <alignment horizontal="left" vertical="center" wrapText="1"/>
    </xf>
    <xf numFmtId="4" fontId="18" fillId="0" borderId="1" xfId="0" applyNumberFormat="1" applyFont="1" applyFill="1" applyBorder="1" applyAlignment="1" applyProtection="1">
      <alignment horizontal="right"/>
    </xf>
    <xf numFmtId="4" fontId="14" fillId="0" borderId="1" xfId="0" applyNumberFormat="1" applyFont="1" applyFill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19" fillId="0" borderId="0" xfId="0" applyFont="1" applyFill="1"/>
    <xf numFmtId="49" fontId="7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/>
    </xf>
    <xf numFmtId="0" fontId="20" fillId="0" borderId="0" xfId="0" applyFont="1" applyFill="1" applyAlignment="1">
      <alignment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" fontId="2" fillId="6" borderId="4" xfId="0" applyNumberFormat="1" applyFont="1" applyFill="1" applyBorder="1" applyAlignment="1" applyProtection="1">
      <alignment horizontal="right" vertical="center" wrapText="1"/>
    </xf>
    <xf numFmtId="4" fontId="2" fillId="6" borderId="13" xfId="0" applyNumberFormat="1" applyFont="1" applyFill="1" applyBorder="1" applyAlignment="1" applyProtection="1">
      <alignment horizontal="right" vertical="center" wrapText="1"/>
    </xf>
    <xf numFmtId="4" fontId="2" fillId="6" borderId="16" xfId="0" applyNumberFormat="1" applyFont="1" applyFill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5" fillId="0" borderId="18" xfId="0" applyNumberFormat="1" applyFont="1" applyBorder="1" applyAlignment="1" applyProtection="1">
      <alignment horizontal="right" vertical="center" wrapText="1"/>
    </xf>
    <xf numFmtId="4" fontId="5" fillId="0" borderId="20" xfId="0" applyNumberFormat="1" applyFont="1" applyBorder="1" applyAlignment="1" applyProtection="1">
      <alignment horizontal="right" vertical="center" wrapText="1"/>
    </xf>
    <xf numFmtId="4" fontId="17" fillId="0" borderId="16" xfId="0" applyNumberFormat="1" applyFont="1" applyBorder="1" applyAlignment="1" applyProtection="1">
      <alignment horizontal="righ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2" fillId="2" borderId="12" xfId="0" applyNumberFormat="1" applyFont="1" applyFill="1" applyBorder="1" applyAlignment="1" applyProtection="1">
      <alignment horizontal="right" vertical="center" wrapText="1"/>
    </xf>
    <xf numFmtId="4" fontId="2" fillId="2" borderId="16" xfId="0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</xf>
    <xf numFmtId="4" fontId="5" fillId="0" borderId="18" xfId="0" applyNumberFormat="1" applyFont="1" applyFill="1" applyBorder="1" applyAlignment="1" applyProtection="1">
      <alignment horizontal="right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4" borderId="4" xfId="0" applyNumberFormat="1" applyFont="1" applyFill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4" borderId="11" xfId="0" applyNumberFormat="1" applyFont="1" applyFill="1" applyBorder="1" applyAlignment="1" applyProtection="1">
      <alignment horizontal="right" vertical="center" wrapText="1"/>
    </xf>
    <xf numFmtId="4" fontId="6" fillId="0" borderId="18" xfId="0" applyNumberFormat="1" applyFont="1" applyBorder="1" applyAlignment="1" applyProtection="1">
      <alignment horizontal="right" vertical="center" wrapText="1"/>
    </xf>
    <xf numFmtId="4" fontId="6" fillId="0" borderId="20" xfId="0" applyNumberFormat="1" applyFont="1" applyBorder="1" applyAlignment="1" applyProtection="1">
      <alignment horizontal="right" vertical="center" wrapText="1"/>
    </xf>
    <xf numFmtId="4" fontId="2" fillId="8" borderId="4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0" fontId="21" fillId="0" borderId="0" xfId="0" applyFont="1"/>
    <xf numFmtId="4" fontId="15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Border="1" applyAlignment="1" applyProtection="1"/>
    <xf numFmtId="0" fontId="20" fillId="0" borderId="0" xfId="0" applyFont="1" applyAlignment="1">
      <alignment wrapText="1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3" fillId="0" borderId="0" xfId="0" applyFont="1" applyAlignment="1"/>
    <xf numFmtId="0" fontId="26" fillId="0" borderId="0" xfId="0" applyFont="1" applyAlignment="1">
      <alignment horizontal="center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" fontId="2" fillId="0" borderId="23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right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 vertical="top" wrapText="1"/>
    </xf>
    <xf numFmtId="4" fontId="2" fillId="7" borderId="4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25"/>
  <sheetViews>
    <sheetView showGridLines="0" tabSelected="1" topLeftCell="A87" workbookViewId="0">
      <selection activeCell="M114" sqref="M114:N114"/>
    </sheetView>
  </sheetViews>
  <sheetFormatPr defaultRowHeight="12.75" customHeight="1" outlineLevelRow="7"/>
  <cols>
    <col min="1" max="1" width="66.85546875" customWidth="1"/>
    <col min="2" max="2" width="3.140625" customWidth="1"/>
    <col min="3" max="3" width="4" customWidth="1"/>
    <col min="4" max="4" width="3.5703125" customWidth="1"/>
    <col min="5" max="5" width="30.7109375" hidden="1" customWidth="1"/>
    <col min="6" max="6" width="10.7109375" customWidth="1"/>
    <col min="7" max="7" width="30.7109375" hidden="1" customWidth="1"/>
    <col min="8" max="8" width="4.28515625" customWidth="1"/>
    <col min="9" max="9" width="30.7109375" hidden="1" customWidth="1"/>
    <col min="10" max="10" width="4.85546875" customWidth="1"/>
    <col min="11" max="11" width="30.7109375" hidden="1" customWidth="1"/>
    <col min="12" max="12" width="16.42578125" customWidth="1"/>
    <col min="13" max="13" width="17.140625" customWidth="1"/>
    <col min="14" max="14" width="16.28515625" customWidth="1"/>
    <col min="15" max="15" width="0.7109375" hidden="1" customWidth="1"/>
    <col min="16" max="19" width="9.85546875" hidden="1" customWidth="1"/>
    <col min="20" max="20" width="10.5703125" hidden="1" customWidth="1"/>
  </cols>
  <sheetData>
    <row r="1" spans="1:20" ht="12.75" customHeight="1">
      <c r="E1" s="145"/>
      <c r="F1" s="145"/>
      <c r="G1" s="145"/>
      <c r="H1" s="145"/>
      <c r="I1" s="145"/>
      <c r="J1" s="145"/>
      <c r="K1" s="146" t="s">
        <v>222</v>
      </c>
      <c r="L1" s="145"/>
      <c r="M1" s="145"/>
      <c r="N1" s="147" t="s">
        <v>222</v>
      </c>
      <c r="O1" s="147" t="s">
        <v>222</v>
      </c>
    </row>
    <row r="2" spans="1:20" ht="12.75" customHeight="1">
      <c r="E2" s="145"/>
      <c r="F2" s="145"/>
      <c r="G2" s="145"/>
      <c r="H2" s="145"/>
      <c r="I2" s="145"/>
      <c r="J2" s="145"/>
      <c r="K2" s="146" t="s">
        <v>223</v>
      </c>
      <c r="L2" s="145"/>
      <c r="M2" s="145"/>
      <c r="N2" s="147" t="s">
        <v>223</v>
      </c>
      <c r="O2" s="147" t="s">
        <v>223</v>
      </c>
    </row>
    <row r="3" spans="1:20" ht="21" customHeight="1">
      <c r="A3" s="148"/>
      <c r="B3" s="148"/>
      <c r="C3" s="148"/>
      <c r="D3" s="149"/>
      <c r="E3" s="169" t="s">
        <v>224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20" ht="12.75" customHeight="1">
      <c r="A4" s="148"/>
      <c r="B4" s="148"/>
      <c r="C4" s="148"/>
      <c r="D4" s="149"/>
      <c r="E4" s="169" t="s">
        <v>225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20" ht="14.25">
      <c r="A5" s="148"/>
      <c r="B5" s="148"/>
      <c r="C5" s="148"/>
      <c r="D5" s="149"/>
      <c r="E5" s="150"/>
      <c r="F5" s="169" t="s">
        <v>226</v>
      </c>
      <c r="G5" s="169"/>
      <c r="H5" s="169"/>
      <c r="I5" s="169"/>
      <c r="J5" s="169"/>
      <c r="K5" s="169"/>
      <c r="L5" s="169"/>
      <c r="M5" s="169"/>
      <c r="N5" s="169"/>
      <c r="O5" s="169"/>
    </row>
    <row r="6" spans="1:20" ht="15" customHeight="1">
      <c r="A6" s="148"/>
      <c r="B6" s="148"/>
      <c r="C6" s="148"/>
      <c r="D6" s="149"/>
      <c r="E6" s="150"/>
      <c r="F6" s="169" t="s">
        <v>227</v>
      </c>
      <c r="G6" s="169"/>
      <c r="H6" s="169"/>
      <c r="I6" s="169"/>
      <c r="J6" s="169"/>
      <c r="K6" s="169"/>
      <c r="L6" s="169"/>
      <c r="M6" s="169"/>
      <c r="N6" s="169"/>
      <c r="O6" s="169"/>
      <c r="S6" s="141"/>
      <c r="T6" s="142"/>
    </row>
    <row r="7" spans="1:20" ht="13.5" customHeight="1">
      <c r="A7" s="148"/>
      <c r="B7" s="148"/>
      <c r="C7" s="148"/>
      <c r="D7" s="149"/>
      <c r="E7" s="150"/>
      <c r="F7" s="169" t="s">
        <v>228</v>
      </c>
      <c r="G7" s="169"/>
      <c r="H7" s="169"/>
      <c r="I7" s="169"/>
      <c r="J7" s="169"/>
      <c r="K7" s="169"/>
      <c r="L7" s="169"/>
      <c r="M7" s="169"/>
      <c r="N7" s="169"/>
      <c r="O7" s="169"/>
      <c r="S7" s="141"/>
      <c r="T7" s="143"/>
    </row>
    <row r="8" spans="1:20" ht="15.75" customHeight="1">
      <c r="A8" s="148"/>
      <c r="B8" s="148"/>
      <c r="C8" s="148"/>
      <c r="D8" s="149"/>
      <c r="E8" s="150"/>
      <c r="F8" s="169" t="s">
        <v>229</v>
      </c>
      <c r="G8" s="169"/>
      <c r="H8" s="169"/>
      <c r="I8" s="169"/>
      <c r="J8" s="169"/>
      <c r="K8" s="169"/>
      <c r="L8" s="169"/>
      <c r="M8" s="169"/>
      <c r="N8" s="169"/>
      <c r="O8" s="169"/>
      <c r="S8" s="141"/>
      <c r="T8" s="142"/>
    </row>
    <row r="9" spans="1:20" ht="14.25">
      <c r="A9" s="149"/>
      <c r="B9" s="149"/>
      <c r="C9" s="149"/>
      <c r="D9" s="149"/>
      <c r="E9" s="150"/>
      <c r="F9" s="151"/>
      <c r="G9" s="151"/>
      <c r="H9" s="151"/>
      <c r="I9" s="169" t="s">
        <v>230</v>
      </c>
      <c r="J9" s="169"/>
      <c r="K9" s="169"/>
      <c r="L9" s="169"/>
      <c r="M9" s="169"/>
      <c r="N9" s="169"/>
      <c r="O9" s="169"/>
      <c r="S9" s="141"/>
      <c r="T9" s="1"/>
    </row>
    <row r="10" spans="1:20" ht="17.25" customHeight="1">
      <c r="A10" s="170" t="s">
        <v>231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45"/>
      <c r="P10" s="145"/>
      <c r="Q10" s="145"/>
      <c r="S10" s="141"/>
      <c r="T10" s="143"/>
    </row>
    <row r="11" spans="1:20" ht="17.25" customHeight="1">
      <c r="A11" s="171" t="s">
        <v>232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1:20" ht="17.25" customHeight="1">
      <c r="A12" s="171" t="s">
        <v>234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</row>
    <row r="13" spans="1:20" ht="4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20" ht="30" customHeight="1">
      <c r="A14" s="172" t="s">
        <v>235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20" ht="12.75" customHeight="1">
      <c r="A15" s="168" t="s">
        <v>233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20">
      <c r="A16" s="157" t="s">
        <v>159</v>
      </c>
      <c r="B16" s="159" t="s">
        <v>160</v>
      </c>
      <c r="C16" s="160"/>
      <c r="D16" s="160"/>
      <c r="E16" s="160"/>
      <c r="F16" s="160"/>
      <c r="G16" s="160"/>
      <c r="H16" s="160"/>
      <c r="I16" s="160"/>
      <c r="J16" s="161"/>
      <c r="K16" s="13"/>
      <c r="L16" s="162" t="s">
        <v>163</v>
      </c>
      <c r="M16" s="163"/>
      <c r="N16" s="164"/>
      <c r="O16" s="52"/>
      <c r="P16" s="165" t="s">
        <v>167</v>
      </c>
      <c r="Q16" s="166"/>
      <c r="R16" s="166"/>
      <c r="S16" s="166"/>
      <c r="T16" s="167"/>
    </row>
    <row r="17" spans="1:21" ht="33.75" customHeight="1" thickBot="1">
      <c r="A17" s="158"/>
      <c r="B17" s="14" t="s">
        <v>161</v>
      </c>
      <c r="C17" s="14" t="s">
        <v>0</v>
      </c>
      <c r="D17" s="14" t="s">
        <v>1</v>
      </c>
      <c r="E17" s="14" t="s">
        <v>2</v>
      </c>
      <c r="F17" s="14" t="s">
        <v>3</v>
      </c>
      <c r="G17" s="14" t="s">
        <v>4</v>
      </c>
      <c r="H17" s="14" t="s">
        <v>5</v>
      </c>
      <c r="I17" s="14" t="s">
        <v>6</v>
      </c>
      <c r="J17" s="14" t="s">
        <v>162</v>
      </c>
      <c r="K17" s="2" t="s">
        <v>7</v>
      </c>
      <c r="L17" s="15" t="s">
        <v>164</v>
      </c>
      <c r="M17" s="16" t="s">
        <v>165</v>
      </c>
      <c r="N17" s="16" t="s">
        <v>166</v>
      </c>
      <c r="O17" s="53"/>
      <c r="P17" s="15" t="s">
        <v>8</v>
      </c>
      <c r="Q17" s="15" t="s">
        <v>9</v>
      </c>
      <c r="R17" s="15" t="s">
        <v>10</v>
      </c>
      <c r="S17" s="15" t="s">
        <v>11</v>
      </c>
      <c r="T17" s="65" t="s">
        <v>12</v>
      </c>
    </row>
    <row r="18" spans="1:21">
      <c r="A18" s="10"/>
      <c r="B18" s="12" t="s">
        <v>158</v>
      </c>
      <c r="C18" s="10"/>
      <c r="D18" s="22"/>
      <c r="E18" s="22"/>
      <c r="F18" s="23"/>
      <c r="G18" s="22"/>
      <c r="H18" s="23"/>
      <c r="I18" s="22"/>
      <c r="J18" s="23"/>
      <c r="K18" s="22"/>
      <c r="L18" s="24">
        <f>L19+L115+L129+L143+L180+L224+L232+L282+L290</f>
        <v>4642000</v>
      </c>
      <c r="M18" s="24">
        <f>M19+M115+M129+M143+M180+M224+M232+M282+M290</f>
        <v>4675000</v>
      </c>
      <c r="N18" s="24">
        <f>N19+N115+N129+N143+N180+N224+N232+N282+N290</f>
        <v>4713000</v>
      </c>
      <c r="O18" s="54"/>
      <c r="P18" s="24">
        <f>P19+P115+P129+P143+P180+P224+P232+P282+P290</f>
        <v>1155100</v>
      </c>
      <c r="Q18" s="24">
        <f>Q19+Q115+Q129+Q143+Q180+Q224+Q232+Q282+Q290</f>
        <v>1176200</v>
      </c>
      <c r="R18" s="24">
        <f>R19+R115+R129+R143+R180+R224+R232+R282+R290</f>
        <v>1167700</v>
      </c>
      <c r="S18" s="61">
        <f>S19+S115+S129+S143+S180+S224+S232+S282+S290</f>
        <v>1143000</v>
      </c>
      <c r="T18" s="66">
        <f>T19+T115+T129+T143+T180+T224+T232+T282+T290</f>
        <v>4642000</v>
      </c>
    </row>
    <row r="19" spans="1:21">
      <c r="A19" s="11" t="s">
        <v>157</v>
      </c>
      <c r="B19" s="12" t="s">
        <v>158</v>
      </c>
      <c r="C19" s="25" t="s">
        <v>14</v>
      </c>
      <c r="D19" s="26"/>
      <c r="E19" s="26"/>
      <c r="F19" s="27"/>
      <c r="G19" s="26"/>
      <c r="H19" s="27"/>
      <c r="I19" s="26"/>
      <c r="J19" s="27"/>
      <c r="K19" s="26"/>
      <c r="L19" s="28">
        <f>L20+L29+L68+L75+L84+L90</f>
        <v>2329300</v>
      </c>
      <c r="M19" s="28">
        <f>M20+M29+M68+M75+M84+M90</f>
        <v>2457700</v>
      </c>
      <c r="N19" s="28">
        <f>N20+N29+N68+N75+N84+N90</f>
        <v>2590000</v>
      </c>
      <c r="O19" s="55"/>
      <c r="P19" s="28">
        <f>P20+P29+P68+P75+P84+P90</f>
        <v>596100</v>
      </c>
      <c r="Q19" s="28">
        <f>Q20+Q29+Q68+Q75+Q84+Q90</f>
        <v>588500</v>
      </c>
      <c r="R19" s="28">
        <f>R20+R29+R68+R75+R84+R90</f>
        <v>621700</v>
      </c>
      <c r="S19" s="62">
        <f>S20+S29+S68+S75+S84+S90</f>
        <v>523000</v>
      </c>
      <c r="T19" s="67">
        <f>T20+T29+T68+T75+T84+T90</f>
        <v>2329300</v>
      </c>
    </row>
    <row r="20" spans="1:21" ht="22.5" outlineLevel="1">
      <c r="A20" s="4" t="s">
        <v>16</v>
      </c>
      <c r="B20" s="17" t="s">
        <v>158</v>
      </c>
      <c r="C20" s="3" t="s">
        <v>14</v>
      </c>
      <c r="D20" s="4" t="s">
        <v>15</v>
      </c>
      <c r="E20" s="4"/>
      <c r="F20" s="5"/>
      <c r="G20" s="4"/>
      <c r="H20" s="5"/>
      <c r="I20" s="4"/>
      <c r="J20" s="5"/>
      <c r="K20" s="4"/>
      <c r="L20" s="6">
        <f t="shared" ref="L20:T23" si="0">L21</f>
        <v>823000</v>
      </c>
      <c r="M20" s="6">
        <f t="shared" si="0"/>
        <v>823000</v>
      </c>
      <c r="N20" s="6">
        <f t="shared" si="0"/>
        <v>823000</v>
      </c>
      <c r="O20" s="55"/>
      <c r="P20" s="6">
        <f t="shared" si="0"/>
        <v>198000</v>
      </c>
      <c r="Q20" s="6">
        <f t="shared" si="0"/>
        <v>213000</v>
      </c>
      <c r="R20" s="6">
        <f t="shared" si="0"/>
        <v>228000</v>
      </c>
      <c r="S20" s="59">
        <f t="shared" si="0"/>
        <v>184000</v>
      </c>
      <c r="T20" s="68">
        <f t="shared" si="0"/>
        <v>823000</v>
      </c>
      <c r="U20" s="40"/>
    </row>
    <row r="21" spans="1:21" ht="23.25" customHeight="1" outlineLevel="1">
      <c r="A21" s="29" t="s">
        <v>183</v>
      </c>
      <c r="B21" s="30" t="s">
        <v>158</v>
      </c>
      <c r="C21" s="31" t="s">
        <v>14</v>
      </c>
      <c r="D21" s="32" t="s">
        <v>15</v>
      </c>
      <c r="E21" s="32" t="s">
        <v>16</v>
      </c>
      <c r="F21" s="33" t="s">
        <v>168</v>
      </c>
      <c r="G21" s="4"/>
      <c r="H21" s="5"/>
      <c r="I21" s="4"/>
      <c r="J21" s="5"/>
      <c r="K21" s="4"/>
      <c r="L21" s="6">
        <f t="shared" si="0"/>
        <v>823000</v>
      </c>
      <c r="M21" s="6">
        <f t="shared" si="0"/>
        <v>823000</v>
      </c>
      <c r="N21" s="6">
        <f t="shared" si="0"/>
        <v>823000</v>
      </c>
      <c r="O21" s="55"/>
      <c r="P21" s="6">
        <f t="shared" si="0"/>
        <v>198000</v>
      </c>
      <c r="Q21" s="6">
        <f t="shared" si="0"/>
        <v>213000</v>
      </c>
      <c r="R21" s="6">
        <f t="shared" si="0"/>
        <v>228000</v>
      </c>
      <c r="S21" s="59">
        <f t="shared" si="0"/>
        <v>184000</v>
      </c>
      <c r="T21" s="68">
        <f t="shared" si="0"/>
        <v>823000</v>
      </c>
      <c r="U21" s="40"/>
    </row>
    <row r="22" spans="1:21" ht="13.5" customHeight="1" outlineLevel="2">
      <c r="A22" s="4" t="s">
        <v>18</v>
      </c>
      <c r="B22" s="17" t="s">
        <v>158</v>
      </c>
      <c r="C22" s="3" t="s">
        <v>14</v>
      </c>
      <c r="D22" s="4" t="s">
        <v>15</v>
      </c>
      <c r="E22" s="4" t="s">
        <v>16</v>
      </c>
      <c r="F22" s="5" t="s">
        <v>17</v>
      </c>
      <c r="G22" s="4" t="s">
        <v>18</v>
      </c>
      <c r="H22" s="5"/>
      <c r="I22" s="4"/>
      <c r="J22" s="5"/>
      <c r="K22" s="4"/>
      <c r="L22" s="6">
        <f t="shared" si="0"/>
        <v>823000</v>
      </c>
      <c r="M22" s="6">
        <f t="shared" si="0"/>
        <v>823000</v>
      </c>
      <c r="N22" s="6">
        <f t="shared" si="0"/>
        <v>823000</v>
      </c>
      <c r="O22" s="55"/>
      <c r="P22" s="6">
        <f t="shared" si="0"/>
        <v>198000</v>
      </c>
      <c r="Q22" s="6">
        <f t="shared" si="0"/>
        <v>213000</v>
      </c>
      <c r="R22" s="6">
        <f t="shared" si="0"/>
        <v>228000</v>
      </c>
      <c r="S22" s="59">
        <f t="shared" si="0"/>
        <v>184000</v>
      </c>
      <c r="T22" s="68">
        <f t="shared" si="0"/>
        <v>823000</v>
      </c>
      <c r="U22" s="40"/>
    </row>
    <row r="23" spans="1:21" ht="33" customHeight="1" outlineLevel="7">
      <c r="A23" s="4" t="s">
        <v>20</v>
      </c>
      <c r="B23" s="17" t="s">
        <v>158</v>
      </c>
      <c r="C23" s="3" t="s">
        <v>14</v>
      </c>
      <c r="D23" s="4" t="s">
        <v>15</v>
      </c>
      <c r="E23" s="4" t="s">
        <v>16</v>
      </c>
      <c r="F23" s="5" t="s">
        <v>17</v>
      </c>
      <c r="G23" s="4" t="s">
        <v>18</v>
      </c>
      <c r="H23" s="5" t="s">
        <v>19</v>
      </c>
      <c r="I23" s="4" t="s">
        <v>20</v>
      </c>
      <c r="J23" s="5"/>
      <c r="K23" s="4"/>
      <c r="L23" s="6">
        <f t="shared" si="0"/>
        <v>823000</v>
      </c>
      <c r="M23" s="6">
        <f t="shared" si="0"/>
        <v>823000</v>
      </c>
      <c r="N23" s="6">
        <f t="shared" si="0"/>
        <v>823000</v>
      </c>
      <c r="O23" s="55"/>
      <c r="P23" s="6">
        <f t="shared" si="0"/>
        <v>198000</v>
      </c>
      <c r="Q23" s="6">
        <f t="shared" si="0"/>
        <v>213000</v>
      </c>
      <c r="R23" s="6">
        <f t="shared" si="0"/>
        <v>228000</v>
      </c>
      <c r="S23" s="59">
        <f t="shared" si="0"/>
        <v>184000</v>
      </c>
      <c r="T23" s="68">
        <f t="shared" si="0"/>
        <v>823000</v>
      </c>
      <c r="U23" s="40"/>
    </row>
    <row r="24" spans="1:21" ht="15" customHeight="1" outlineLevel="7">
      <c r="A24" s="4" t="s">
        <v>22</v>
      </c>
      <c r="B24" s="17" t="s">
        <v>158</v>
      </c>
      <c r="C24" s="3" t="s">
        <v>14</v>
      </c>
      <c r="D24" s="4" t="s">
        <v>15</v>
      </c>
      <c r="E24" s="4" t="s">
        <v>16</v>
      </c>
      <c r="F24" s="5" t="s">
        <v>17</v>
      </c>
      <c r="G24" s="4" t="s">
        <v>18</v>
      </c>
      <c r="H24" s="5" t="s">
        <v>21</v>
      </c>
      <c r="I24" s="4" t="s">
        <v>22</v>
      </c>
      <c r="J24" s="5"/>
      <c r="K24" s="4"/>
      <c r="L24" s="6">
        <f t="shared" ref="L24:T24" si="1">L25+L27</f>
        <v>823000</v>
      </c>
      <c r="M24" s="6">
        <f t="shared" si="1"/>
        <v>823000</v>
      </c>
      <c r="N24" s="6">
        <f t="shared" si="1"/>
        <v>823000</v>
      </c>
      <c r="O24" s="55"/>
      <c r="P24" s="6">
        <f t="shared" si="1"/>
        <v>198000</v>
      </c>
      <c r="Q24" s="6">
        <f t="shared" si="1"/>
        <v>213000</v>
      </c>
      <c r="R24" s="6">
        <f t="shared" si="1"/>
        <v>228000</v>
      </c>
      <c r="S24" s="59">
        <f t="shared" si="1"/>
        <v>184000</v>
      </c>
      <c r="T24" s="68">
        <f t="shared" si="1"/>
        <v>823000</v>
      </c>
      <c r="U24" s="40"/>
    </row>
    <row r="25" spans="1:21" ht="15.75" customHeight="1" outlineLevel="7">
      <c r="A25" s="4" t="s">
        <v>24</v>
      </c>
      <c r="B25" s="17" t="s">
        <v>158</v>
      </c>
      <c r="C25" s="3" t="s">
        <v>14</v>
      </c>
      <c r="D25" s="4" t="s">
        <v>15</v>
      </c>
      <c r="E25" s="4" t="s">
        <v>16</v>
      </c>
      <c r="F25" s="5" t="s">
        <v>17</v>
      </c>
      <c r="G25" s="4" t="s">
        <v>18</v>
      </c>
      <c r="H25" s="5" t="s">
        <v>23</v>
      </c>
      <c r="I25" s="4" t="s">
        <v>24</v>
      </c>
      <c r="J25" s="5"/>
      <c r="K25" s="4"/>
      <c r="L25" s="78">
        <f t="shared" ref="L25:T25" si="2">L26</f>
        <v>632000</v>
      </c>
      <c r="M25" s="78">
        <f t="shared" si="2"/>
        <v>632000</v>
      </c>
      <c r="N25" s="78">
        <f t="shared" si="2"/>
        <v>632000</v>
      </c>
      <c r="O25" s="79"/>
      <c r="P25" s="78">
        <f t="shared" si="2"/>
        <v>148000</v>
      </c>
      <c r="Q25" s="78">
        <f t="shared" si="2"/>
        <v>163000</v>
      </c>
      <c r="R25" s="78">
        <f t="shared" si="2"/>
        <v>178000</v>
      </c>
      <c r="S25" s="80">
        <f t="shared" si="2"/>
        <v>143000</v>
      </c>
      <c r="T25" s="81">
        <f t="shared" si="2"/>
        <v>632000</v>
      </c>
      <c r="U25" s="40"/>
    </row>
    <row r="26" spans="1:21" ht="15" customHeight="1" outlineLevel="7">
      <c r="A26" s="7" t="s">
        <v>26</v>
      </c>
      <c r="B26" s="17" t="s">
        <v>158</v>
      </c>
      <c r="C26" s="7" t="s">
        <v>14</v>
      </c>
      <c r="D26" s="7" t="s">
        <v>15</v>
      </c>
      <c r="E26" s="7" t="s">
        <v>16</v>
      </c>
      <c r="F26" s="8" t="s">
        <v>17</v>
      </c>
      <c r="G26" s="7" t="s">
        <v>18</v>
      </c>
      <c r="H26" s="8" t="s">
        <v>23</v>
      </c>
      <c r="I26" s="7" t="s">
        <v>24</v>
      </c>
      <c r="J26" s="8" t="s">
        <v>25</v>
      </c>
      <c r="K26" s="7" t="s">
        <v>26</v>
      </c>
      <c r="L26" s="9">
        <v>632000</v>
      </c>
      <c r="M26" s="9">
        <v>632000</v>
      </c>
      <c r="N26" s="9">
        <v>632000</v>
      </c>
      <c r="O26" s="56"/>
      <c r="P26" s="9">
        <v>148000</v>
      </c>
      <c r="Q26" s="9">
        <v>163000</v>
      </c>
      <c r="R26" s="9">
        <v>178000</v>
      </c>
      <c r="S26" s="60">
        <v>143000</v>
      </c>
      <c r="T26" s="69">
        <f>P26+Q26+R26+S26</f>
        <v>632000</v>
      </c>
      <c r="U26" s="40"/>
    </row>
    <row r="27" spans="1:21" ht="35.25" customHeight="1" outlineLevel="7">
      <c r="A27" s="4" t="s">
        <v>28</v>
      </c>
      <c r="B27" s="17" t="s">
        <v>158</v>
      </c>
      <c r="C27" s="3" t="s">
        <v>14</v>
      </c>
      <c r="D27" s="4" t="s">
        <v>15</v>
      </c>
      <c r="E27" s="4" t="s">
        <v>16</v>
      </c>
      <c r="F27" s="5" t="s">
        <v>17</v>
      </c>
      <c r="G27" s="4" t="s">
        <v>18</v>
      </c>
      <c r="H27" s="5" t="s">
        <v>27</v>
      </c>
      <c r="I27" s="4" t="s">
        <v>28</v>
      </c>
      <c r="J27" s="5"/>
      <c r="K27" s="4"/>
      <c r="L27" s="6">
        <f t="shared" ref="L27:T27" si="3">L28</f>
        <v>191000</v>
      </c>
      <c r="M27" s="6">
        <f t="shared" si="3"/>
        <v>191000</v>
      </c>
      <c r="N27" s="6">
        <f t="shared" si="3"/>
        <v>191000</v>
      </c>
      <c r="O27" s="55"/>
      <c r="P27" s="6">
        <f t="shared" si="3"/>
        <v>50000</v>
      </c>
      <c r="Q27" s="6">
        <f t="shared" si="3"/>
        <v>50000</v>
      </c>
      <c r="R27" s="6">
        <f t="shared" si="3"/>
        <v>50000</v>
      </c>
      <c r="S27" s="59">
        <f t="shared" si="3"/>
        <v>41000</v>
      </c>
      <c r="T27" s="68">
        <f t="shared" si="3"/>
        <v>191000</v>
      </c>
      <c r="U27" s="40"/>
    </row>
    <row r="28" spans="1:21" ht="15" customHeight="1" outlineLevel="7">
      <c r="A28" s="7" t="s">
        <v>30</v>
      </c>
      <c r="B28" s="17" t="s">
        <v>158</v>
      </c>
      <c r="C28" s="7" t="s">
        <v>14</v>
      </c>
      <c r="D28" s="7" t="s">
        <v>15</v>
      </c>
      <c r="E28" s="7" t="s">
        <v>16</v>
      </c>
      <c r="F28" s="8" t="s">
        <v>17</v>
      </c>
      <c r="G28" s="7" t="s">
        <v>18</v>
      </c>
      <c r="H28" s="8" t="s">
        <v>27</v>
      </c>
      <c r="I28" s="7" t="s">
        <v>28</v>
      </c>
      <c r="J28" s="8" t="s">
        <v>29</v>
      </c>
      <c r="K28" s="7" t="s">
        <v>30</v>
      </c>
      <c r="L28" s="75">
        <v>191000</v>
      </c>
      <c r="M28" s="75">
        <v>191000</v>
      </c>
      <c r="N28" s="75">
        <v>191000</v>
      </c>
      <c r="O28" s="76"/>
      <c r="P28" s="75">
        <v>50000</v>
      </c>
      <c r="Q28" s="75">
        <v>50000</v>
      </c>
      <c r="R28" s="75">
        <v>50000</v>
      </c>
      <c r="S28" s="82">
        <v>41000</v>
      </c>
      <c r="T28" s="69">
        <f>P28+Q28+R28+S28</f>
        <v>191000</v>
      </c>
      <c r="U28" s="40"/>
    </row>
    <row r="29" spans="1:21" ht="33.75" outlineLevel="1">
      <c r="A29" s="4" t="s">
        <v>32</v>
      </c>
      <c r="B29" s="17" t="s">
        <v>158</v>
      </c>
      <c r="C29" s="3" t="s">
        <v>14</v>
      </c>
      <c r="D29" s="4" t="s">
        <v>31</v>
      </c>
      <c r="E29" s="4"/>
      <c r="F29" s="5"/>
      <c r="G29" s="4"/>
      <c r="H29" s="5"/>
      <c r="I29" s="4"/>
      <c r="J29" s="5"/>
      <c r="K29" s="4"/>
      <c r="L29" s="6">
        <f t="shared" ref="L29:T29" si="4">L30</f>
        <v>1403600</v>
      </c>
      <c r="M29" s="6">
        <f t="shared" si="4"/>
        <v>1411300</v>
      </c>
      <c r="N29" s="6">
        <f t="shared" si="4"/>
        <v>1420800</v>
      </c>
      <c r="O29" s="55"/>
      <c r="P29" s="6">
        <f t="shared" si="4"/>
        <v>349800</v>
      </c>
      <c r="Q29" s="6">
        <f t="shared" si="4"/>
        <v>359300</v>
      </c>
      <c r="R29" s="6">
        <f t="shared" si="4"/>
        <v>380700</v>
      </c>
      <c r="S29" s="59">
        <f t="shared" si="4"/>
        <v>313800</v>
      </c>
      <c r="T29" s="68">
        <f t="shared" si="4"/>
        <v>1403600</v>
      </c>
      <c r="U29" s="40"/>
    </row>
    <row r="30" spans="1:21" ht="19.5" customHeight="1" outlineLevel="1">
      <c r="A30" s="29" t="s">
        <v>183</v>
      </c>
      <c r="B30" s="30" t="s">
        <v>158</v>
      </c>
      <c r="C30" s="31" t="s">
        <v>14</v>
      </c>
      <c r="D30" s="32" t="s">
        <v>31</v>
      </c>
      <c r="E30" s="32" t="s">
        <v>32</v>
      </c>
      <c r="F30" s="33" t="s">
        <v>168</v>
      </c>
      <c r="G30" s="4"/>
      <c r="H30" s="5"/>
      <c r="I30" s="4"/>
      <c r="J30" s="5"/>
      <c r="K30" s="4"/>
      <c r="L30" s="6">
        <f>L31+L58+L63</f>
        <v>1403600</v>
      </c>
      <c r="M30" s="6">
        <f>M31+M58+M63</f>
        <v>1411300</v>
      </c>
      <c r="N30" s="6">
        <f>N31+N58+N63</f>
        <v>1420800</v>
      </c>
      <c r="O30" s="55"/>
      <c r="P30" s="6">
        <f>P31+P58+P63</f>
        <v>349800</v>
      </c>
      <c r="Q30" s="6">
        <f>Q31+Q58+Q63</f>
        <v>359300</v>
      </c>
      <c r="R30" s="6">
        <f>R31+R58+R63</f>
        <v>380700</v>
      </c>
      <c r="S30" s="59">
        <f>S31+S58+S63</f>
        <v>313800</v>
      </c>
      <c r="T30" s="68">
        <f>T31+T58+T63</f>
        <v>1403600</v>
      </c>
      <c r="U30" s="40"/>
    </row>
    <row r="31" spans="1:21" ht="14.25" customHeight="1" outlineLevel="2">
      <c r="A31" s="4" t="s">
        <v>34</v>
      </c>
      <c r="B31" s="17" t="s">
        <v>158</v>
      </c>
      <c r="C31" s="3" t="s">
        <v>14</v>
      </c>
      <c r="D31" s="4" t="s">
        <v>31</v>
      </c>
      <c r="E31" s="4" t="s">
        <v>32</v>
      </c>
      <c r="F31" s="5" t="s">
        <v>33</v>
      </c>
      <c r="G31" s="4" t="s">
        <v>34</v>
      </c>
      <c r="H31" s="5"/>
      <c r="I31" s="4"/>
      <c r="J31" s="5"/>
      <c r="K31" s="4"/>
      <c r="L31" s="6">
        <f>L32+L39+L52</f>
        <v>1391100</v>
      </c>
      <c r="M31" s="6">
        <f>M32+M39+M52</f>
        <v>1398800</v>
      </c>
      <c r="N31" s="6">
        <f>N32+N39+N52</f>
        <v>1408300</v>
      </c>
      <c r="O31" s="55"/>
      <c r="P31" s="6">
        <f>P32+P39+P52</f>
        <v>346700</v>
      </c>
      <c r="Q31" s="6">
        <f>Q32+Q39+Q52</f>
        <v>356200</v>
      </c>
      <c r="R31" s="6">
        <f>R32+R39+R52</f>
        <v>377500</v>
      </c>
      <c r="S31" s="59">
        <f>S32+S39+S52</f>
        <v>310700</v>
      </c>
      <c r="T31" s="68">
        <f>T32+T39+T52</f>
        <v>1391100</v>
      </c>
      <c r="U31" s="40"/>
    </row>
    <row r="32" spans="1:21" ht="36.75" customHeight="1" outlineLevel="7">
      <c r="A32" s="4" t="s">
        <v>20</v>
      </c>
      <c r="B32" s="17" t="s">
        <v>158</v>
      </c>
      <c r="C32" s="3" t="s">
        <v>14</v>
      </c>
      <c r="D32" s="4" t="s">
        <v>31</v>
      </c>
      <c r="E32" s="4" t="s">
        <v>32</v>
      </c>
      <c r="F32" s="5" t="s">
        <v>33</v>
      </c>
      <c r="G32" s="4" t="s">
        <v>34</v>
      </c>
      <c r="H32" s="5" t="s">
        <v>19</v>
      </c>
      <c r="I32" s="4" t="s">
        <v>20</v>
      </c>
      <c r="J32" s="5"/>
      <c r="K32" s="4"/>
      <c r="L32" s="6">
        <f t="shared" ref="L32:T32" si="5">L33</f>
        <v>1160000</v>
      </c>
      <c r="M32" s="6">
        <f t="shared" si="5"/>
        <v>1160000</v>
      </c>
      <c r="N32" s="6">
        <f t="shared" si="5"/>
        <v>1160000</v>
      </c>
      <c r="O32" s="55"/>
      <c r="P32" s="6">
        <f t="shared" si="5"/>
        <v>284000</v>
      </c>
      <c r="Q32" s="6">
        <f t="shared" si="5"/>
        <v>304000</v>
      </c>
      <c r="R32" s="6">
        <f t="shared" si="5"/>
        <v>319000</v>
      </c>
      <c r="S32" s="59">
        <f t="shared" si="5"/>
        <v>253000</v>
      </c>
      <c r="T32" s="68">
        <f t="shared" si="5"/>
        <v>1160000</v>
      </c>
      <c r="U32" s="40"/>
    </row>
    <row r="33" spans="1:21" ht="16.5" customHeight="1" outlineLevel="7">
      <c r="A33" s="4" t="s">
        <v>22</v>
      </c>
      <c r="B33" s="17" t="s">
        <v>158</v>
      </c>
      <c r="C33" s="3" t="s">
        <v>14</v>
      </c>
      <c r="D33" s="4" t="s">
        <v>31</v>
      </c>
      <c r="E33" s="4" t="s">
        <v>32</v>
      </c>
      <c r="F33" s="5" t="s">
        <v>33</v>
      </c>
      <c r="G33" s="4" t="s">
        <v>34</v>
      </c>
      <c r="H33" s="5" t="s">
        <v>21</v>
      </c>
      <c r="I33" s="4" t="s">
        <v>22</v>
      </c>
      <c r="J33" s="5"/>
      <c r="K33" s="4"/>
      <c r="L33" s="6">
        <f t="shared" ref="L33:T33" si="6">L34+L37</f>
        <v>1160000</v>
      </c>
      <c r="M33" s="6">
        <f t="shared" si="6"/>
        <v>1160000</v>
      </c>
      <c r="N33" s="6">
        <f t="shared" si="6"/>
        <v>1160000</v>
      </c>
      <c r="O33" s="55"/>
      <c r="P33" s="6">
        <f t="shared" si="6"/>
        <v>284000</v>
      </c>
      <c r="Q33" s="6">
        <f t="shared" si="6"/>
        <v>304000</v>
      </c>
      <c r="R33" s="6">
        <f t="shared" si="6"/>
        <v>319000</v>
      </c>
      <c r="S33" s="59">
        <f t="shared" si="6"/>
        <v>253000</v>
      </c>
      <c r="T33" s="68">
        <f t="shared" si="6"/>
        <v>1160000</v>
      </c>
      <c r="U33" s="40"/>
    </row>
    <row r="34" spans="1:21" ht="16.5" customHeight="1" outlineLevel="7">
      <c r="A34" s="4" t="s">
        <v>24</v>
      </c>
      <c r="B34" s="17" t="s">
        <v>158</v>
      </c>
      <c r="C34" s="3" t="s">
        <v>14</v>
      </c>
      <c r="D34" s="4" t="s">
        <v>31</v>
      </c>
      <c r="E34" s="4" t="s">
        <v>32</v>
      </c>
      <c r="F34" s="5" t="s">
        <v>33</v>
      </c>
      <c r="G34" s="4" t="s">
        <v>34</v>
      </c>
      <c r="H34" s="5" t="s">
        <v>23</v>
      </c>
      <c r="I34" s="4" t="s">
        <v>24</v>
      </c>
      <c r="J34" s="5"/>
      <c r="K34" s="4"/>
      <c r="L34" s="6">
        <f>L35+L36</f>
        <v>891000</v>
      </c>
      <c r="M34" s="6">
        <f>M35+M36</f>
        <v>891000</v>
      </c>
      <c r="N34" s="6">
        <f>N35+N36</f>
        <v>891000</v>
      </c>
      <c r="O34" s="55"/>
      <c r="P34" s="6">
        <f>P35+P36</f>
        <v>215000</v>
      </c>
      <c r="Q34" s="6">
        <f>Q35+Q36</f>
        <v>234000</v>
      </c>
      <c r="R34" s="6">
        <f>R35+R36</f>
        <v>249000</v>
      </c>
      <c r="S34" s="59">
        <f>S35+S36</f>
        <v>193000</v>
      </c>
      <c r="T34" s="68">
        <f>T35+T36</f>
        <v>891000</v>
      </c>
      <c r="U34" s="40"/>
    </row>
    <row r="35" spans="1:21" ht="16.5" customHeight="1" outlineLevel="7">
      <c r="A35" s="7" t="s">
        <v>26</v>
      </c>
      <c r="B35" s="17" t="s">
        <v>158</v>
      </c>
      <c r="C35" s="7" t="s">
        <v>14</v>
      </c>
      <c r="D35" s="7" t="s">
        <v>31</v>
      </c>
      <c r="E35" s="7" t="s">
        <v>32</v>
      </c>
      <c r="F35" s="8" t="s">
        <v>33</v>
      </c>
      <c r="G35" s="7" t="s">
        <v>34</v>
      </c>
      <c r="H35" s="8" t="s">
        <v>23</v>
      </c>
      <c r="I35" s="7" t="s">
        <v>24</v>
      </c>
      <c r="J35" s="8" t="s">
        <v>25</v>
      </c>
      <c r="K35" s="7" t="s">
        <v>26</v>
      </c>
      <c r="L35" s="75">
        <v>884000</v>
      </c>
      <c r="M35" s="75">
        <v>884000</v>
      </c>
      <c r="N35" s="75">
        <v>884000</v>
      </c>
      <c r="O35" s="76"/>
      <c r="P35" s="75">
        <v>213000</v>
      </c>
      <c r="Q35" s="75">
        <v>232000</v>
      </c>
      <c r="R35" s="75">
        <v>247000</v>
      </c>
      <c r="S35" s="82">
        <v>192000</v>
      </c>
      <c r="T35" s="69">
        <f>P35+Q35+R35+S35</f>
        <v>884000</v>
      </c>
      <c r="U35" s="40"/>
    </row>
    <row r="36" spans="1:21" ht="16.5" customHeight="1" outlineLevel="7">
      <c r="A36" s="7" t="s">
        <v>210</v>
      </c>
      <c r="B36" s="17" t="s">
        <v>158</v>
      </c>
      <c r="C36" s="7" t="s">
        <v>14</v>
      </c>
      <c r="D36" s="7" t="s">
        <v>31</v>
      </c>
      <c r="E36" s="7" t="s">
        <v>32</v>
      </c>
      <c r="F36" s="8" t="s">
        <v>33</v>
      </c>
      <c r="G36" s="7" t="s">
        <v>34</v>
      </c>
      <c r="H36" s="8" t="s">
        <v>23</v>
      </c>
      <c r="I36" s="7" t="s">
        <v>24</v>
      </c>
      <c r="J36" s="8" t="s">
        <v>211</v>
      </c>
      <c r="K36" s="34"/>
      <c r="L36" s="75">
        <v>7000</v>
      </c>
      <c r="M36" s="75">
        <v>7000</v>
      </c>
      <c r="N36" s="75">
        <v>7000</v>
      </c>
      <c r="O36" s="76"/>
      <c r="P36" s="75">
        <v>2000</v>
      </c>
      <c r="Q36" s="75">
        <v>2000</v>
      </c>
      <c r="R36" s="75">
        <v>2000</v>
      </c>
      <c r="S36" s="82">
        <v>1000</v>
      </c>
      <c r="T36" s="69">
        <f>P36+Q36+R36+S36</f>
        <v>7000</v>
      </c>
      <c r="U36" s="40"/>
    </row>
    <row r="37" spans="1:21" ht="33" customHeight="1" outlineLevel="7">
      <c r="A37" s="4" t="s">
        <v>28</v>
      </c>
      <c r="B37" s="17" t="s">
        <v>158</v>
      </c>
      <c r="C37" s="3" t="s">
        <v>14</v>
      </c>
      <c r="D37" s="4" t="s">
        <v>31</v>
      </c>
      <c r="E37" s="4" t="s">
        <v>32</v>
      </c>
      <c r="F37" s="5" t="s">
        <v>33</v>
      </c>
      <c r="G37" s="4" t="s">
        <v>34</v>
      </c>
      <c r="H37" s="5" t="s">
        <v>27</v>
      </c>
      <c r="I37" s="4" t="s">
        <v>28</v>
      </c>
      <c r="J37" s="5"/>
      <c r="K37" s="4"/>
      <c r="L37" s="6">
        <f t="shared" ref="L37:T37" si="7">L38</f>
        <v>269000</v>
      </c>
      <c r="M37" s="6">
        <f t="shared" si="7"/>
        <v>269000</v>
      </c>
      <c r="N37" s="6">
        <f t="shared" si="7"/>
        <v>269000</v>
      </c>
      <c r="O37" s="55"/>
      <c r="P37" s="6">
        <f t="shared" si="7"/>
        <v>69000</v>
      </c>
      <c r="Q37" s="6">
        <f t="shared" si="7"/>
        <v>70000</v>
      </c>
      <c r="R37" s="6">
        <f t="shared" si="7"/>
        <v>70000</v>
      </c>
      <c r="S37" s="59">
        <f t="shared" si="7"/>
        <v>60000</v>
      </c>
      <c r="T37" s="68">
        <f t="shared" si="7"/>
        <v>269000</v>
      </c>
      <c r="U37" s="40"/>
    </row>
    <row r="38" spans="1:21" ht="18" customHeight="1" outlineLevel="7">
      <c r="A38" s="7" t="s">
        <v>30</v>
      </c>
      <c r="B38" s="17" t="s">
        <v>158</v>
      </c>
      <c r="C38" s="7" t="s">
        <v>14</v>
      </c>
      <c r="D38" s="7" t="s">
        <v>31</v>
      </c>
      <c r="E38" s="7" t="s">
        <v>32</v>
      </c>
      <c r="F38" s="8" t="s">
        <v>33</v>
      </c>
      <c r="G38" s="7" t="s">
        <v>34</v>
      </c>
      <c r="H38" s="8" t="s">
        <v>27</v>
      </c>
      <c r="I38" s="7" t="s">
        <v>28</v>
      </c>
      <c r="J38" s="8" t="s">
        <v>29</v>
      </c>
      <c r="K38" s="7" t="s">
        <v>30</v>
      </c>
      <c r="L38" s="75">
        <v>269000</v>
      </c>
      <c r="M38" s="75">
        <v>269000</v>
      </c>
      <c r="N38" s="75">
        <v>269000</v>
      </c>
      <c r="O38" s="76"/>
      <c r="P38" s="75">
        <v>69000</v>
      </c>
      <c r="Q38" s="75">
        <v>70000</v>
      </c>
      <c r="R38" s="75">
        <v>70000</v>
      </c>
      <c r="S38" s="82">
        <v>60000</v>
      </c>
      <c r="T38" s="69">
        <f>P38+Q38+R38+S38</f>
        <v>269000</v>
      </c>
      <c r="U38" s="40"/>
    </row>
    <row r="39" spans="1:21" ht="20.25" customHeight="1" outlineLevel="7">
      <c r="A39" s="4" t="s">
        <v>36</v>
      </c>
      <c r="B39" s="17" t="s">
        <v>158</v>
      </c>
      <c r="C39" s="3" t="s">
        <v>14</v>
      </c>
      <c r="D39" s="4" t="s">
        <v>31</v>
      </c>
      <c r="E39" s="4" t="s">
        <v>32</v>
      </c>
      <c r="F39" s="5" t="s">
        <v>33</v>
      </c>
      <c r="G39" s="4" t="s">
        <v>34</v>
      </c>
      <c r="H39" s="5" t="s">
        <v>35</v>
      </c>
      <c r="I39" s="4" t="s">
        <v>36</v>
      </c>
      <c r="J39" s="5"/>
      <c r="K39" s="4"/>
      <c r="L39" s="6">
        <f t="shared" ref="L39:T39" si="8">L40</f>
        <v>229100</v>
      </c>
      <c r="M39" s="6">
        <f t="shared" si="8"/>
        <v>236800</v>
      </c>
      <c r="N39" s="6">
        <f t="shared" si="8"/>
        <v>246300</v>
      </c>
      <c r="O39" s="55"/>
      <c r="P39" s="6">
        <f t="shared" si="8"/>
        <v>62200</v>
      </c>
      <c r="Q39" s="6">
        <f t="shared" si="8"/>
        <v>51700</v>
      </c>
      <c r="R39" s="6">
        <f t="shared" si="8"/>
        <v>58000</v>
      </c>
      <c r="S39" s="59">
        <f t="shared" si="8"/>
        <v>57200</v>
      </c>
      <c r="T39" s="68">
        <f t="shared" si="8"/>
        <v>229100</v>
      </c>
      <c r="U39" s="40"/>
    </row>
    <row r="40" spans="1:21" ht="20.25" customHeight="1" outlineLevel="7">
      <c r="A40" s="4" t="s">
        <v>38</v>
      </c>
      <c r="B40" s="17" t="s">
        <v>158</v>
      </c>
      <c r="C40" s="3" t="s">
        <v>14</v>
      </c>
      <c r="D40" s="4" t="s">
        <v>31</v>
      </c>
      <c r="E40" s="4" t="s">
        <v>32</v>
      </c>
      <c r="F40" s="5" t="s">
        <v>33</v>
      </c>
      <c r="G40" s="4" t="s">
        <v>34</v>
      </c>
      <c r="H40" s="5" t="s">
        <v>37</v>
      </c>
      <c r="I40" s="4" t="s">
        <v>38</v>
      </c>
      <c r="J40" s="5"/>
      <c r="K40" s="4"/>
      <c r="L40" s="21">
        <f>L41+L50</f>
        <v>229100</v>
      </c>
      <c r="M40" s="21">
        <f>M41+M50</f>
        <v>236800</v>
      </c>
      <c r="N40" s="21">
        <f>N41+N50</f>
        <v>246300</v>
      </c>
      <c r="O40" s="76"/>
      <c r="P40" s="21">
        <f>P41+P50</f>
        <v>62200</v>
      </c>
      <c r="Q40" s="21">
        <f>Q41+Q50</f>
        <v>51700</v>
      </c>
      <c r="R40" s="21">
        <f>R41+R50</f>
        <v>58000</v>
      </c>
      <c r="S40" s="63">
        <f>S41+S50</f>
        <v>57200</v>
      </c>
      <c r="T40" s="70">
        <f>T41+T50</f>
        <v>229100</v>
      </c>
      <c r="U40" s="40"/>
    </row>
    <row r="41" spans="1:21" ht="18" customHeight="1" outlineLevel="7">
      <c r="A41" s="4" t="s">
        <v>40</v>
      </c>
      <c r="B41" s="17" t="s">
        <v>158</v>
      </c>
      <c r="C41" s="3" t="s">
        <v>14</v>
      </c>
      <c r="D41" s="4" t="s">
        <v>31</v>
      </c>
      <c r="E41" s="4" t="s">
        <v>32</v>
      </c>
      <c r="F41" s="5" t="s">
        <v>33</v>
      </c>
      <c r="G41" s="4" t="s">
        <v>34</v>
      </c>
      <c r="H41" s="5" t="s">
        <v>39</v>
      </c>
      <c r="I41" s="4" t="s">
        <v>40</v>
      </c>
      <c r="J41" s="5"/>
      <c r="K41" s="4"/>
      <c r="L41" s="6">
        <f t="shared" ref="L41:T41" si="9">L42+L43+L44+L45+L46+L47+L48+L49</f>
        <v>171100</v>
      </c>
      <c r="M41" s="6">
        <f t="shared" si="9"/>
        <v>176800</v>
      </c>
      <c r="N41" s="6">
        <f t="shared" si="9"/>
        <v>184300</v>
      </c>
      <c r="O41" s="55"/>
      <c r="P41" s="6">
        <f t="shared" si="9"/>
        <v>40200</v>
      </c>
      <c r="Q41" s="6">
        <f t="shared" si="9"/>
        <v>42700</v>
      </c>
      <c r="R41" s="6">
        <f t="shared" si="9"/>
        <v>48000</v>
      </c>
      <c r="S41" s="59">
        <f t="shared" si="9"/>
        <v>40200</v>
      </c>
      <c r="T41" s="68">
        <f t="shared" si="9"/>
        <v>171100</v>
      </c>
      <c r="U41" s="40"/>
    </row>
    <row r="42" spans="1:21" ht="15" customHeight="1" outlineLevel="7">
      <c r="A42" s="7" t="s">
        <v>42</v>
      </c>
      <c r="B42" s="17" t="s">
        <v>158</v>
      </c>
      <c r="C42" s="7" t="s">
        <v>14</v>
      </c>
      <c r="D42" s="7" t="s">
        <v>31</v>
      </c>
      <c r="E42" s="7" t="s">
        <v>32</v>
      </c>
      <c r="F42" s="8" t="s">
        <v>33</v>
      </c>
      <c r="G42" s="7" t="s">
        <v>34</v>
      </c>
      <c r="H42" s="8" t="s">
        <v>39</v>
      </c>
      <c r="I42" s="7" t="s">
        <v>40</v>
      </c>
      <c r="J42" s="8" t="s">
        <v>41</v>
      </c>
      <c r="K42" s="7" t="s">
        <v>42</v>
      </c>
      <c r="L42" s="9">
        <v>7000</v>
      </c>
      <c r="M42" s="9">
        <v>7300</v>
      </c>
      <c r="N42" s="9">
        <v>7600</v>
      </c>
      <c r="O42" s="56"/>
      <c r="P42" s="9">
        <v>1800</v>
      </c>
      <c r="Q42" s="9">
        <v>1700</v>
      </c>
      <c r="R42" s="9">
        <v>1800</v>
      </c>
      <c r="S42" s="60">
        <v>1700</v>
      </c>
      <c r="T42" s="69">
        <f t="shared" ref="T42:T49" si="10">P42+Q42+R42+S42</f>
        <v>7000</v>
      </c>
      <c r="U42" s="40"/>
    </row>
    <row r="43" spans="1:21" ht="18" hidden="1" customHeight="1" outlineLevel="7">
      <c r="A43" s="90" t="s">
        <v>44</v>
      </c>
      <c r="B43" s="91" t="s">
        <v>158</v>
      </c>
      <c r="C43" s="90" t="s">
        <v>14</v>
      </c>
      <c r="D43" s="90" t="s">
        <v>31</v>
      </c>
      <c r="E43" s="90" t="s">
        <v>32</v>
      </c>
      <c r="F43" s="92" t="s">
        <v>33</v>
      </c>
      <c r="G43" s="90" t="s">
        <v>34</v>
      </c>
      <c r="H43" s="92" t="s">
        <v>39</v>
      </c>
      <c r="I43" s="90" t="s">
        <v>40</v>
      </c>
      <c r="J43" s="92" t="s">
        <v>43</v>
      </c>
      <c r="K43" s="90" t="s">
        <v>44</v>
      </c>
      <c r="L43" s="111"/>
      <c r="M43" s="111"/>
      <c r="N43" s="111"/>
      <c r="O43" s="111"/>
      <c r="P43" s="111"/>
      <c r="Q43" s="111"/>
      <c r="R43" s="111"/>
      <c r="S43" s="112"/>
      <c r="T43" s="113">
        <f t="shared" si="10"/>
        <v>0</v>
      </c>
      <c r="U43" s="40"/>
    </row>
    <row r="44" spans="1:21" ht="15" customHeight="1" outlineLevel="7">
      <c r="A44" s="7" t="s">
        <v>46</v>
      </c>
      <c r="B44" s="17" t="s">
        <v>158</v>
      </c>
      <c r="C44" s="7" t="s">
        <v>14</v>
      </c>
      <c r="D44" s="7" t="s">
        <v>31</v>
      </c>
      <c r="E44" s="7" t="s">
        <v>32</v>
      </c>
      <c r="F44" s="8" t="s">
        <v>33</v>
      </c>
      <c r="G44" s="7" t="s">
        <v>34</v>
      </c>
      <c r="H44" s="8" t="s">
        <v>39</v>
      </c>
      <c r="I44" s="7" t="s">
        <v>40</v>
      </c>
      <c r="J44" s="8" t="s">
        <v>45</v>
      </c>
      <c r="K44" s="7" t="s">
        <v>46</v>
      </c>
      <c r="L44" s="9">
        <v>39400</v>
      </c>
      <c r="M44" s="9">
        <v>41000</v>
      </c>
      <c r="N44" s="9">
        <v>43000</v>
      </c>
      <c r="O44" s="56"/>
      <c r="P44" s="9">
        <v>11000</v>
      </c>
      <c r="Q44" s="9">
        <v>11000</v>
      </c>
      <c r="R44" s="9">
        <v>11200</v>
      </c>
      <c r="S44" s="60">
        <v>6200</v>
      </c>
      <c r="T44" s="69">
        <f t="shared" si="10"/>
        <v>39400</v>
      </c>
      <c r="U44" s="40"/>
    </row>
    <row r="45" spans="1:21" ht="18" customHeight="1" outlineLevel="7">
      <c r="A45" s="7" t="s">
        <v>48</v>
      </c>
      <c r="B45" s="17" t="s">
        <v>158</v>
      </c>
      <c r="C45" s="7" t="s">
        <v>14</v>
      </c>
      <c r="D45" s="7" t="s">
        <v>31</v>
      </c>
      <c r="E45" s="7" t="s">
        <v>32</v>
      </c>
      <c r="F45" s="8" t="s">
        <v>33</v>
      </c>
      <c r="G45" s="7" t="s">
        <v>34</v>
      </c>
      <c r="H45" s="8" t="s">
        <v>39</v>
      </c>
      <c r="I45" s="7" t="s">
        <v>40</v>
      </c>
      <c r="J45" s="8" t="s">
        <v>47</v>
      </c>
      <c r="K45" s="7" t="s">
        <v>48</v>
      </c>
      <c r="L45" s="9">
        <v>36100</v>
      </c>
      <c r="M45" s="9">
        <v>37000</v>
      </c>
      <c r="N45" s="9">
        <v>39000</v>
      </c>
      <c r="O45" s="56"/>
      <c r="P45" s="9">
        <v>9000</v>
      </c>
      <c r="Q45" s="9">
        <v>9000</v>
      </c>
      <c r="R45" s="9">
        <v>9000</v>
      </c>
      <c r="S45" s="60">
        <v>9100</v>
      </c>
      <c r="T45" s="69">
        <f t="shared" si="10"/>
        <v>36100</v>
      </c>
      <c r="U45" s="40"/>
    </row>
    <row r="46" spans="1:21" ht="15.75" customHeight="1" outlineLevel="7">
      <c r="A46" s="7" t="s">
        <v>50</v>
      </c>
      <c r="B46" s="17" t="s">
        <v>158</v>
      </c>
      <c r="C46" s="7" t="s">
        <v>14</v>
      </c>
      <c r="D46" s="7" t="s">
        <v>31</v>
      </c>
      <c r="E46" s="7" t="s">
        <v>32</v>
      </c>
      <c r="F46" s="8" t="s">
        <v>33</v>
      </c>
      <c r="G46" s="7" t="s">
        <v>34</v>
      </c>
      <c r="H46" s="8" t="s">
        <v>39</v>
      </c>
      <c r="I46" s="7" t="s">
        <v>40</v>
      </c>
      <c r="J46" s="8" t="s">
        <v>49</v>
      </c>
      <c r="K46" s="7" t="s">
        <v>50</v>
      </c>
      <c r="L46" s="9">
        <v>3400</v>
      </c>
      <c r="M46" s="9">
        <v>3500</v>
      </c>
      <c r="N46" s="9">
        <v>3700</v>
      </c>
      <c r="O46" s="56"/>
      <c r="P46" s="9">
        <v>3400</v>
      </c>
      <c r="Q46" s="9"/>
      <c r="R46" s="9"/>
      <c r="S46" s="60"/>
      <c r="T46" s="69">
        <f t="shared" si="10"/>
        <v>3400</v>
      </c>
      <c r="U46" s="40"/>
    </row>
    <row r="47" spans="1:21" ht="67.5" hidden="1" customHeight="1" outlineLevel="7">
      <c r="A47" s="7" t="s">
        <v>156</v>
      </c>
      <c r="B47" s="17" t="s">
        <v>158</v>
      </c>
      <c r="C47" s="7" t="s">
        <v>14</v>
      </c>
      <c r="D47" s="7" t="s">
        <v>31</v>
      </c>
      <c r="E47" s="7" t="s">
        <v>32</v>
      </c>
      <c r="F47" s="8" t="s">
        <v>33</v>
      </c>
      <c r="G47" s="7" t="s">
        <v>34</v>
      </c>
      <c r="H47" s="8" t="s">
        <v>39</v>
      </c>
      <c r="I47" s="7" t="s">
        <v>40</v>
      </c>
      <c r="J47" s="8" t="s">
        <v>147</v>
      </c>
      <c r="K47" s="7" t="s">
        <v>50</v>
      </c>
      <c r="L47" s="9"/>
      <c r="M47" s="9"/>
      <c r="N47" s="9"/>
      <c r="O47" s="56"/>
      <c r="P47" s="9"/>
      <c r="Q47" s="9"/>
      <c r="R47" s="9"/>
      <c r="S47" s="60"/>
      <c r="T47" s="69">
        <f t="shared" si="10"/>
        <v>0</v>
      </c>
      <c r="U47" s="40"/>
    </row>
    <row r="48" spans="1:21" ht="16.5" customHeight="1" outlineLevel="7">
      <c r="A48" s="7" t="s">
        <v>52</v>
      </c>
      <c r="B48" s="17" t="s">
        <v>158</v>
      </c>
      <c r="C48" s="7" t="s">
        <v>14</v>
      </c>
      <c r="D48" s="7" t="s">
        <v>31</v>
      </c>
      <c r="E48" s="7" t="s">
        <v>32</v>
      </c>
      <c r="F48" s="8" t="s">
        <v>33</v>
      </c>
      <c r="G48" s="7" t="s">
        <v>34</v>
      </c>
      <c r="H48" s="8" t="s">
        <v>39</v>
      </c>
      <c r="I48" s="7" t="s">
        <v>40</v>
      </c>
      <c r="J48" s="8" t="s">
        <v>51</v>
      </c>
      <c r="K48" s="7" t="s">
        <v>52</v>
      </c>
      <c r="L48" s="9">
        <v>58000</v>
      </c>
      <c r="M48" s="9">
        <v>60000</v>
      </c>
      <c r="N48" s="9">
        <v>62000</v>
      </c>
      <c r="O48" s="56"/>
      <c r="P48" s="9">
        <v>10000</v>
      </c>
      <c r="Q48" s="9">
        <v>14000</v>
      </c>
      <c r="R48" s="9">
        <v>18000</v>
      </c>
      <c r="S48" s="60">
        <v>16000</v>
      </c>
      <c r="T48" s="69">
        <f t="shared" si="10"/>
        <v>58000</v>
      </c>
      <c r="U48" s="40"/>
    </row>
    <row r="49" spans="1:21" ht="13.5" customHeight="1" outlineLevel="7">
      <c r="A49" s="7" t="s">
        <v>54</v>
      </c>
      <c r="B49" s="17" t="s">
        <v>158</v>
      </c>
      <c r="C49" s="7" t="s">
        <v>14</v>
      </c>
      <c r="D49" s="7" t="s">
        <v>31</v>
      </c>
      <c r="E49" s="7" t="s">
        <v>32</v>
      </c>
      <c r="F49" s="8" t="s">
        <v>33</v>
      </c>
      <c r="G49" s="7" t="s">
        <v>34</v>
      </c>
      <c r="H49" s="8" t="s">
        <v>39</v>
      </c>
      <c r="I49" s="7" t="s">
        <v>40</v>
      </c>
      <c r="J49" s="8" t="s">
        <v>53</v>
      </c>
      <c r="K49" s="7" t="s">
        <v>54</v>
      </c>
      <c r="L49" s="9">
        <v>27200</v>
      </c>
      <c r="M49" s="9">
        <v>28000</v>
      </c>
      <c r="N49" s="9">
        <v>29000</v>
      </c>
      <c r="O49" s="56"/>
      <c r="P49" s="9">
        <v>5000</v>
      </c>
      <c r="Q49" s="9">
        <v>7000</v>
      </c>
      <c r="R49" s="9">
        <v>8000</v>
      </c>
      <c r="S49" s="60">
        <v>7200</v>
      </c>
      <c r="T49" s="69">
        <f t="shared" si="10"/>
        <v>27200</v>
      </c>
      <c r="U49" s="40"/>
    </row>
    <row r="50" spans="1:21" ht="17.25" customHeight="1" outlineLevel="7">
      <c r="A50" s="19" t="s">
        <v>203</v>
      </c>
      <c r="B50" s="101" t="s">
        <v>158</v>
      </c>
      <c r="C50" s="102" t="s">
        <v>14</v>
      </c>
      <c r="D50" s="102" t="s">
        <v>31</v>
      </c>
      <c r="E50" s="102" t="s">
        <v>32</v>
      </c>
      <c r="F50" s="103" t="s">
        <v>33</v>
      </c>
      <c r="G50" s="102" t="s">
        <v>34</v>
      </c>
      <c r="H50" s="103" t="s">
        <v>201</v>
      </c>
      <c r="I50" s="85" t="s">
        <v>40</v>
      </c>
      <c r="J50" s="87"/>
      <c r="K50" s="85" t="s">
        <v>55</v>
      </c>
      <c r="L50" s="78">
        <f>L51</f>
        <v>58000</v>
      </c>
      <c r="M50" s="78">
        <f>M51</f>
        <v>60000</v>
      </c>
      <c r="N50" s="78">
        <f>N51</f>
        <v>62000</v>
      </c>
      <c r="O50" s="79"/>
      <c r="P50" s="78">
        <f>P51</f>
        <v>22000</v>
      </c>
      <c r="Q50" s="78">
        <f>Q51</f>
        <v>9000</v>
      </c>
      <c r="R50" s="78">
        <f>R51</f>
        <v>10000</v>
      </c>
      <c r="S50" s="80">
        <f>S51</f>
        <v>17000</v>
      </c>
      <c r="T50" s="81">
        <f>T51</f>
        <v>58000</v>
      </c>
      <c r="U50" s="40"/>
    </row>
    <row r="51" spans="1:21" ht="18" customHeight="1" outlineLevel="7">
      <c r="A51" s="7" t="s">
        <v>44</v>
      </c>
      <c r="B51" s="17" t="s">
        <v>158</v>
      </c>
      <c r="C51" s="7" t="s">
        <v>14</v>
      </c>
      <c r="D51" s="7" t="s">
        <v>31</v>
      </c>
      <c r="E51" s="7" t="s">
        <v>32</v>
      </c>
      <c r="F51" s="8" t="s">
        <v>33</v>
      </c>
      <c r="G51" s="7" t="s">
        <v>34</v>
      </c>
      <c r="H51" s="8" t="s">
        <v>201</v>
      </c>
      <c r="I51" s="34"/>
      <c r="J51" s="35" t="s">
        <v>43</v>
      </c>
      <c r="K51" s="34"/>
      <c r="L51" s="44">
        <v>58000</v>
      </c>
      <c r="M51" s="44">
        <v>60000</v>
      </c>
      <c r="N51" s="44">
        <v>62000</v>
      </c>
      <c r="O51" s="57"/>
      <c r="P51" s="44">
        <v>22000</v>
      </c>
      <c r="Q51" s="44">
        <v>9000</v>
      </c>
      <c r="R51" s="44">
        <v>10000</v>
      </c>
      <c r="S51" s="84">
        <v>17000</v>
      </c>
      <c r="T51" s="69">
        <f t="shared" ref="T51" si="11">P51+Q51+R51+S51</f>
        <v>58000</v>
      </c>
      <c r="U51" s="40"/>
    </row>
    <row r="52" spans="1:21" ht="15.75" customHeight="1" outlineLevel="7">
      <c r="A52" s="4" t="s">
        <v>57</v>
      </c>
      <c r="B52" s="17" t="s">
        <v>158</v>
      </c>
      <c r="C52" s="3" t="s">
        <v>14</v>
      </c>
      <c r="D52" s="4" t="s">
        <v>31</v>
      </c>
      <c r="E52" s="4" t="s">
        <v>32</v>
      </c>
      <c r="F52" s="5" t="s">
        <v>33</v>
      </c>
      <c r="G52" s="4" t="s">
        <v>34</v>
      </c>
      <c r="H52" s="5" t="s">
        <v>56</v>
      </c>
      <c r="I52" s="4" t="s">
        <v>57</v>
      </c>
      <c r="J52" s="5"/>
      <c r="K52" s="4"/>
      <c r="L52" s="6">
        <f>L53</f>
        <v>2000</v>
      </c>
      <c r="M52" s="6">
        <f t="shared" ref="M52:T52" si="12">M53</f>
        <v>2000</v>
      </c>
      <c r="N52" s="6">
        <f t="shared" si="12"/>
        <v>2000</v>
      </c>
      <c r="O52" s="55"/>
      <c r="P52" s="6">
        <f t="shared" si="12"/>
        <v>500</v>
      </c>
      <c r="Q52" s="6">
        <f t="shared" si="12"/>
        <v>500</v>
      </c>
      <c r="R52" s="6">
        <f t="shared" si="12"/>
        <v>500</v>
      </c>
      <c r="S52" s="59">
        <f t="shared" si="12"/>
        <v>500</v>
      </c>
      <c r="T52" s="68">
        <f t="shared" si="12"/>
        <v>2000</v>
      </c>
      <c r="U52" s="40"/>
    </row>
    <row r="53" spans="1:21" ht="14.25" customHeight="1" outlineLevel="7">
      <c r="A53" s="4" t="s">
        <v>59</v>
      </c>
      <c r="B53" s="17" t="s">
        <v>158</v>
      </c>
      <c r="C53" s="3" t="s">
        <v>14</v>
      </c>
      <c r="D53" s="4" t="s">
        <v>31</v>
      </c>
      <c r="E53" s="4" t="s">
        <v>32</v>
      </c>
      <c r="F53" s="5" t="s">
        <v>33</v>
      </c>
      <c r="G53" s="4" t="s">
        <v>34</v>
      </c>
      <c r="H53" s="5" t="s">
        <v>58</v>
      </c>
      <c r="I53" s="4" t="s">
        <v>59</v>
      </c>
      <c r="J53" s="5"/>
      <c r="K53" s="4"/>
      <c r="L53" s="6">
        <f t="shared" ref="L53:T53" si="13">L54+L56</f>
        <v>2000</v>
      </c>
      <c r="M53" s="6">
        <f t="shared" si="13"/>
        <v>2000</v>
      </c>
      <c r="N53" s="6">
        <f t="shared" si="13"/>
        <v>2000</v>
      </c>
      <c r="O53" s="55"/>
      <c r="P53" s="6">
        <f t="shared" si="13"/>
        <v>500</v>
      </c>
      <c r="Q53" s="6">
        <f t="shared" si="13"/>
        <v>500</v>
      </c>
      <c r="R53" s="6">
        <f t="shared" si="13"/>
        <v>500</v>
      </c>
      <c r="S53" s="59">
        <f t="shared" si="13"/>
        <v>500</v>
      </c>
      <c r="T53" s="68">
        <f t="shared" si="13"/>
        <v>2000</v>
      </c>
      <c r="U53" s="40"/>
    </row>
    <row r="54" spans="1:21" ht="15.75" customHeight="1" outlineLevel="7">
      <c r="A54" s="4" t="s">
        <v>61</v>
      </c>
      <c r="B54" s="17" t="s">
        <v>158</v>
      </c>
      <c r="C54" s="3" t="s">
        <v>14</v>
      </c>
      <c r="D54" s="4" t="s">
        <v>31</v>
      </c>
      <c r="E54" s="4" t="s">
        <v>32</v>
      </c>
      <c r="F54" s="5" t="s">
        <v>33</v>
      </c>
      <c r="G54" s="4" t="s">
        <v>34</v>
      </c>
      <c r="H54" s="5" t="s">
        <v>60</v>
      </c>
      <c r="I54" s="4" t="s">
        <v>61</v>
      </c>
      <c r="J54" s="5"/>
      <c r="K54" s="4"/>
      <c r="L54" s="6">
        <f t="shared" ref="L54:T54" si="14">L55</f>
        <v>2000</v>
      </c>
      <c r="M54" s="6">
        <f t="shared" si="14"/>
        <v>2000</v>
      </c>
      <c r="N54" s="6">
        <f t="shared" si="14"/>
        <v>2000</v>
      </c>
      <c r="O54" s="55"/>
      <c r="P54" s="6">
        <f t="shared" si="14"/>
        <v>500</v>
      </c>
      <c r="Q54" s="6">
        <f t="shared" si="14"/>
        <v>500</v>
      </c>
      <c r="R54" s="6">
        <f t="shared" si="14"/>
        <v>500</v>
      </c>
      <c r="S54" s="59">
        <f t="shared" si="14"/>
        <v>500</v>
      </c>
      <c r="T54" s="68">
        <f t="shared" si="14"/>
        <v>2000</v>
      </c>
      <c r="U54" s="40"/>
    </row>
    <row r="55" spans="1:21" ht="12.75" customHeight="1" outlineLevel="7">
      <c r="A55" s="7" t="s">
        <v>63</v>
      </c>
      <c r="B55" s="17" t="s">
        <v>158</v>
      </c>
      <c r="C55" s="7" t="s">
        <v>14</v>
      </c>
      <c r="D55" s="7" t="s">
        <v>31</v>
      </c>
      <c r="E55" s="7" t="s">
        <v>32</v>
      </c>
      <c r="F55" s="8" t="s">
        <v>33</v>
      </c>
      <c r="G55" s="7" t="s">
        <v>34</v>
      </c>
      <c r="H55" s="8" t="s">
        <v>60</v>
      </c>
      <c r="I55" s="7" t="s">
        <v>61</v>
      </c>
      <c r="J55" s="8" t="s">
        <v>62</v>
      </c>
      <c r="K55" s="7" t="s">
        <v>63</v>
      </c>
      <c r="L55" s="75">
        <v>2000</v>
      </c>
      <c r="M55" s="75">
        <v>2000</v>
      </c>
      <c r="N55" s="75">
        <v>2000</v>
      </c>
      <c r="O55" s="76"/>
      <c r="P55" s="75">
        <v>500</v>
      </c>
      <c r="Q55" s="75">
        <v>500</v>
      </c>
      <c r="R55" s="77">
        <v>500</v>
      </c>
      <c r="S55" s="82">
        <v>500</v>
      </c>
      <c r="T55" s="69">
        <f>P55+Q55+R55+S55</f>
        <v>2000</v>
      </c>
      <c r="U55" s="40"/>
    </row>
    <row r="56" spans="1:21" ht="67.5" hidden="1" outlineLevel="7">
      <c r="A56" s="26" t="s">
        <v>99</v>
      </c>
      <c r="B56" s="12" t="s">
        <v>158</v>
      </c>
      <c r="C56" s="25" t="s">
        <v>14</v>
      </c>
      <c r="D56" s="26" t="s">
        <v>31</v>
      </c>
      <c r="E56" s="26" t="s">
        <v>32</v>
      </c>
      <c r="F56" s="27" t="s">
        <v>33</v>
      </c>
      <c r="G56" s="26" t="s">
        <v>34</v>
      </c>
      <c r="H56" s="27" t="s">
        <v>98</v>
      </c>
      <c r="I56" s="26" t="s">
        <v>61</v>
      </c>
      <c r="J56" s="27"/>
      <c r="K56" s="26"/>
      <c r="L56" s="28">
        <f t="shared" ref="L56:T56" si="15">L57</f>
        <v>0</v>
      </c>
      <c r="M56" s="28">
        <f t="shared" si="15"/>
        <v>0</v>
      </c>
      <c r="N56" s="28">
        <f t="shared" si="15"/>
        <v>0</v>
      </c>
      <c r="O56" s="28"/>
      <c r="P56" s="28">
        <f t="shared" si="15"/>
        <v>0</v>
      </c>
      <c r="Q56" s="28">
        <f t="shared" si="15"/>
        <v>0</v>
      </c>
      <c r="R56" s="28">
        <f t="shared" si="15"/>
        <v>0</v>
      </c>
      <c r="S56" s="62">
        <f t="shared" si="15"/>
        <v>0</v>
      </c>
      <c r="T56" s="67">
        <f t="shared" si="15"/>
        <v>0</v>
      </c>
      <c r="U56" s="40"/>
    </row>
    <row r="57" spans="1:21" ht="67.5" hidden="1" outlineLevel="7">
      <c r="A57" s="118" t="s">
        <v>189</v>
      </c>
      <c r="B57" s="12" t="s">
        <v>158</v>
      </c>
      <c r="C57" s="118" t="s">
        <v>14</v>
      </c>
      <c r="D57" s="118" t="s">
        <v>31</v>
      </c>
      <c r="E57" s="118" t="s">
        <v>32</v>
      </c>
      <c r="F57" s="119" t="s">
        <v>33</v>
      </c>
      <c r="G57" s="118" t="s">
        <v>34</v>
      </c>
      <c r="H57" s="119" t="s">
        <v>98</v>
      </c>
      <c r="I57" s="118" t="s">
        <v>61</v>
      </c>
      <c r="J57" s="119" t="s">
        <v>188</v>
      </c>
      <c r="K57" s="118" t="s">
        <v>63</v>
      </c>
      <c r="L57" s="120"/>
      <c r="M57" s="120"/>
      <c r="N57" s="120"/>
      <c r="O57" s="120"/>
      <c r="P57" s="120"/>
      <c r="Q57" s="120"/>
      <c r="R57" s="120"/>
      <c r="S57" s="121"/>
      <c r="T57" s="122">
        <f>P57+Q57+R57+S57</f>
        <v>0</v>
      </c>
      <c r="U57" s="40"/>
    </row>
    <row r="58" spans="1:21" ht="18.75" customHeight="1" outlineLevel="2">
      <c r="A58" s="19" t="s">
        <v>219</v>
      </c>
      <c r="B58" s="17" t="s">
        <v>158</v>
      </c>
      <c r="C58" s="3" t="s">
        <v>14</v>
      </c>
      <c r="D58" s="4" t="s">
        <v>31</v>
      </c>
      <c r="E58" s="4" t="s">
        <v>32</v>
      </c>
      <c r="F58" s="5" t="s">
        <v>64</v>
      </c>
      <c r="G58" s="4" t="s">
        <v>65</v>
      </c>
      <c r="H58" s="5"/>
      <c r="I58" s="4"/>
      <c r="J58" s="5"/>
      <c r="K58" s="4"/>
      <c r="L58" s="6">
        <f t="shared" ref="L58:T61" si="16">L59</f>
        <v>1900</v>
      </c>
      <c r="M58" s="6">
        <f t="shared" si="16"/>
        <v>1900</v>
      </c>
      <c r="N58" s="6">
        <f t="shared" si="16"/>
        <v>1900</v>
      </c>
      <c r="O58" s="55"/>
      <c r="P58" s="6">
        <f t="shared" si="16"/>
        <v>400</v>
      </c>
      <c r="Q58" s="6">
        <f t="shared" si="16"/>
        <v>500</v>
      </c>
      <c r="R58" s="6">
        <f t="shared" si="16"/>
        <v>500</v>
      </c>
      <c r="S58" s="59">
        <f t="shared" si="16"/>
        <v>500</v>
      </c>
      <c r="T58" s="68">
        <f t="shared" si="16"/>
        <v>1900</v>
      </c>
      <c r="U58" s="40"/>
    </row>
    <row r="59" spans="1:21" ht="20.25" customHeight="1" outlineLevel="7">
      <c r="A59" s="4" t="s">
        <v>36</v>
      </c>
      <c r="B59" s="17" t="s">
        <v>158</v>
      </c>
      <c r="C59" s="3" t="s">
        <v>14</v>
      </c>
      <c r="D59" s="4" t="s">
        <v>31</v>
      </c>
      <c r="E59" s="4" t="s">
        <v>32</v>
      </c>
      <c r="F59" s="5" t="s">
        <v>64</v>
      </c>
      <c r="G59" s="4" t="s">
        <v>65</v>
      </c>
      <c r="H59" s="5" t="s">
        <v>35</v>
      </c>
      <c r="I59" s="4" t="s">
        <v>36</v>
      </c>
      <c r="J59" s="5"/>
      <c r="K59" s="4"/>
      <c r="L59" s="6">
        <f t="shared" si="16"/>
        <v>1900</v>
      </c>
      <c r="M59" s="6">
        <f t="shared" si="16"/>
        <v>1900</v>
      </c>
      <c r="N59" s="6">
        <f t="shared" si="16"/>
        <v>1900</v>
      </c>
      <c r="O59" s="55"/>
      <c r="P59" s="6">
        <f t="shared" si="16"/>
        <v>400</v>
      </c>
      <c r="Q59" s="6">
        <f t="shared" si="16"/>
        <v>500</v>
      </c>
      <c r="R59" s="6">
        <f t="shared" si="16"/>
        <v>500</v>
      </c>
      <c r="S59" s="59">
        <f t="shared" si="16"/>
        <v>500</v>
      </c>
      <c r="T59" s="68">
        <f t="shared" si="16"/>
        <v>1900</v>
      </c>
      <c r="U59" s="40"/>
    </row>
    <row r="60" spans="1:21" ht="22.5" customHeight="1" outlineLevel="7">
      <c r="A60" s="4" t="s">
        <v>38</v>
      </c>
      <c r="B60" s="17" t="s">
        <v>158</v>
      </c>
      <c r="C60" s="3" t="s">
        <v>14</v>
      </c>
      <c r="D60" s="4" t="s">
        <v>31</v>
      </c>
      <c r="E60" s="4" t="s">
        <v>32</v>
      </c>
      <c r="F60" s="5" t="s">
        <v>64</v>
      </c>
      <c r="G60" s="4" t="s">
        <v>65</v>
      </c>
      <c r="H60" s="5" t="s">
        <v>37</v>
      </c>
      <c r="I60" s="4" t="s">
        <v>38</v>
      </c>
      <c r="J60" s="5"/>
      <c r="K60" s="4"/>
      <c r="L60" s="6">
        <f t="shared" si="16"/>
        <v>1900</v>
      </c>
      <c r="M60" s="6">
        <f t="shared" si="16"/>
        <v>1900</v>
      </c>
      <c r="N60" s="6">
        <f t="shared" si="16"/>
        <v>1900</v>
      </c>
      <c r="O60" s="55"/>
      <c r="P60" s="6">
        <f t="shared" si="16"/>
        <v>400</v>
      </c>
      <c r="Q60" s="6">
        <f t="shared" si="16"/>
        <v>500</v>
      </c>
      <c r="R60" s="6">
        <f t="shared" si="16"/>
        <v>500</v>
      </c>
      <c r="S60" s="59">
        <f t="shared" si="16"/>
        <v>500</v>
      </c>
      <c r="T60" s="68">
        <f t="shared" si="16"/>
        <v>1900</v>
      </c>
      <c r="U60" s="40"/>
    </row>
    <row r="61" spans="1:21" ht="16.5" customHeight="1" outlineLevel="7">
      <c r="A61" s="4" t="s">
        <v>40</v>
      </c>
      <c r="B61" s="17" t="s">
        <v>158</v>
      </c>
      <c r="C61" s="3" t="s">
        <v>14</v>
      </c>
      <c r="D61" s="4" t="s">
        <v>31</v>
      </c>
      <c r="E61" s="4" t="s">
        <v>32</v>
      </c>
      <c r="F61" s="5" t="s">
        <v>64</v>
      </c>
      <c r="G61" s="4" t="s">
        <v>65</v>
      </c>
      <c r="H61" s="5" t="s">
        <v>39</v>
      </c>
      <c r="I61" s="4" t="s">
        <v>40</v>
      </c>
      <c r="J61" s="5"/>
      <c r="K61" s="4"/>
      <c r="L61" s="6">
        <f t="shared" si="16"/>
        <v>1900</v>
      </c>
      <c r="M61" s="6">
        <f t="shared" si="16"/>
        <v>1900</v>
      </c>
      <c r="N61" s="6">
        <f t="shared" si="16"/>
        <v>1900</v>
      </c>
      <c r="O61" s="55"/>
      <c r="P61" s="6">
        <f t="shared" si="16"/>
        <v>400</v>
      </c>
      <c r="Q61" s="6">
        <f t="shared" si="16"/>
        <v>500</v>
      </c>
      <c r="R61" s="6">
        <f t="shared" si="16"/>
        <v>500</v>
      </c>
      <c r="S61" s="59">
        <f t="shared" si="16"/>
        <v>500</v>
      </c>
      <c r="T61" s="68">
        <f t="shared" si="16"/>
        <v>1900</v>
      </c>
      <c r="U61" s="40"/>
    </row>
    <row r="62" spans="1:21" ht="16.5" customHeight="1" outlineLevel="7">
      <c r="A62" s="7" t="s">
        <v>54</v>
      </c>
      <c r="B62" s="17" t="s">
        <v>158</v>
      </c>
      <c r="C62" s="7" t="s">
        <v>14</v>
      </c>
      <c r="D62" s="7" t="s">
        <v>31</v>
      </c>
      <c r="E62" s="7" t="s">
        <v>32</v>
      </c>
      <c r="F62" s="8" t="s">
        <v>64</v>
      </c>
      <c r="G62" s="7" t="s">
        <v>65</v>
      </c>
      <c r="H62" s="8" t="s">
        <v>39</v>
      </c>
      <c r="I62" s="7" t="s">
        <v>40</v>
      </c>
      <c r="J62" s="8" t="s">
        <v>53</v>
      </c>
      <c r="K62" s="7" t="s">
        <v>54</v>
      </c>
      <c r="L62" s="9">
        <v>1900</v>
      </c>
      <c r="M62" s="9">
        <v>1900</v>
      </c>
      <c r="N62" s="9">
        <v>1900</v>
      </c>
      <c r="O62" s="56"/>
      <c r="P62" s="9">
        <v>400</v>
      </c>
      <c r="Q62" s="9">
        <v>500</v>
      </c>
      <c r="R62" s="9">
        <v>500</v>
      </c>
      <c r="S62" s="60">
        <v>500</v>
      </c>
      <c r="T62" s="69">
        <f>P62+Q62+R62+S62</f>
        <v>1900</v>
      </c>
      <c r="U62" s="40"/>
    </row>
    <row r="63" spans="1:21" ht="21" customHeight="1" outlineLevel="2">
      <c r="A63" s="4" t="s">
        <v>67</v>
      </c>
      <c r="B63" s="17" t="s">
        <v>158</v>
      </c>
      <c r="C63" s="3" t="s">
        <v>14</v>
      </c>
      <c r="D63" s="4" t="s">
        <v>31</v>
      </c>
      <c r="E63" s="4" t="s">
        <v>32</v>
      </c>
      <c r="F63" s="5" t="s">
        <v>66</v>
      </c>
      <c r="G63" s="4" t="s">
        <v>67</v>
      </c>
      <c r="H63" s="5"/>
      <c r="I63" s="4"/>
      <c r="J63" s="5"/>
      <c r="K63" s="4"/>
      <c r="L63" s="6">
        <f t="shared" ref="L63:T66" si="17">L64</f>
        <v>10600</v>
      </c>
      <c r="M63" s="6">
        <f t="shared" si="17"/>
        <v>10600</v>
      </c>
      <c r="N63" s="6">
        <f t="shared" si="17"/>
        <v>10600</v>
      </c>
      <c r="O63" s="55"/>
      <c r="P63" s="6">
        <f t="shared" si="17"/>
        <v>2700</v>
      </c>
      <c r="Q63" s="6">
        <f t="shared" si="17"/>
        <v>2600</v>
      </c>
      <c r="R63" s="6">
        <f t="shared" si="17"/>
        <v>2700</v>
      </c>
      <c r="S63" s="59">
        <f t="shared" si="17"/>
        <v>2600</v>
      </c>
      <c r="T63" s="68">
        <f t="shared" si="17"/>
        <v>10600</v>
      </c>
      <c r="U63" s="40"/>
    </row>
    <row r="64" spans="1:21" ht="17.25" customHeight="1" outlineLevel="7">
      <c r="A64" s="4" t="s">
        <v>57</v>
      </c>
      <c r="B64" s="17" t="s">
        <v>158</v>
      </c>
      <c r="C64" s="3" t="s">
        <v>14</v>
      </c>
      <c r="D64" s="4" t="s">
        <v>31</v>
      </c>
      <c r="E64" s="4" t="s">
        <v>32</v>
      </c>
      <c r="F64" s="5" t="s">
        <v>66</v>
      </c>
      <c r="G64" s="4" t="s">
        <v>67</v>
      </c>
      <c r="H64" s="5" t="s">
        <v>56</v>
      </c>
      <c r="I64" s="4" t="s">
        <v>57</v>
      </c>
      <c r="J64" s="5"/>
      <c r="K64" s="4"/>
      <c r="L64" s="6">
        <f t="shared" si="17"/>
        <v>10600</v>
      </c>
      <c r="M64" s="6">
        <f t="shared" si="17"/>
        <v>10600</v>
      </c>
      <c r="N64" s="6">
        <f t="shared" si="17"/>
        <v>10600</v>
      </c>
      <c r="O64" s="55"/>
      <c r="P64" s="6">
        <f t="shared" si="17"/>
        <v>2700</v>
      </c>
      <c r="Q64" s="6">
        <f t="shared" si="17"/>
        <v>2600</v>
      </c>
      <c r="R64" s="6">
        <f t="shared" si="17"/>
        <v>2700</v>
      </c>
      <c r="S64" s="59">
        <f t="shared" si="17"/>
        <v>2600</v>
      </c>
      <c r="T64" s="68">
        <f t="shared" si="17"/>
        <v>10600</v>
      </c>
      <c r="U64" s="40"/>
    </row>
    <row r="65" spans="1:21" ht="17.25" customHeight="1" outlineLevel="7">
      <c r="A65" s="4" t="s">
        <v>59</v>
      </c>
      <c r="B65" s="17" t="s">
        <v>158</v>
      </c>
      <c r="C65" s="3" t="s">
        <v>14</v>
      </c>
      <c r="D65" s="4" t="s">
        <v>31</v>
      </c>
      <c r="E65" s="4" t="s">
        <v>32</v>
      </c>
      <c r="F65" s="5" t="s">
        <v>66</v>
      </c>
      <c r="G65" s="4" t="s">
        <v>67</v>
      </c>
      <c r="H65" s="5" t="s">
        <v>58</v>
      </c>
      <c r="I65" s="4" t="s">
        <v>59</v>
      </c>
      <c r="J65" s="5"/>
      <c r="K65" s="4"/>
      <c r="L65" s="6">
        <f t="shared" si="17"/>
        <v>10600</v>
      </c>
      <c r="M65" s="6">
        <f t="shared" si="17"/>
        <v>10600</v>
      </c>
      <c r="N65" s="6">
        <f t="shared" si="17"/>
        <v>10600</v>
      </c>
      <c r="O65" s="55"/>
      <c r="P65" s="6">
        <f t="shared" si="17"/>
        <v>2700</v>
      </c>
      <c r="Q65" s="6">
        <f t="shared" si="17"/>
        <v>2600</v>
      </c>
      <c r="R65" s="6">
        <f t="shared" si="17"/>
        <v>2700</v>
      </c>
      <c r="S65" s="59">
        <f t="shared" si="17"/>
        <v>2600</v>
      </c>
      <c r="T65" s="68">
        <f t="shared" si="17"/>
        <v>10600</v>
      </c>
      <c r="U65" s="40"/>
    </row>
    <row r="66" spans="1:21" ht="14.25" customHeight="1" outlineLevel="7">
      <c r="A66" s="4" t="s">
        <v>69</v>
      </c>
      <c r="B66" s="17" t="s">
        <v>158</v>
      </c>
      <c r="C66" s="3" t="s">
        <v>14</v>
      </c>
      <c r="D66" s="4" t="s">
        <v>31</v>
      </c>
      <c r="E66" s="4" t="s">
        <v>32</v>
      </c>
      <c r="F66" s="5" t="s">
        <v>66</v>
      </c>
      <c r="G66" s="4" t="s">
        <v>67</v>
      </c>
      <c r="H66" s="5" t="s">
        <v>68</v>
      </c>
      <c r="I66" s="4" t="s">
        <v>69</v>
      </c>
      <c r="J66" s="5"/>
      <c r="K66" s="4"/>
      <c r="L66" s="6">
        <f t="shared" si="17"/>
        <v>10600</v>
      </c>
      <c r="M66" s="6">
        <f t="shared" si="17"/>
        <v>10600</v>
      </c>
      <c r="N66" s="6">
        <f t="shared" si="17"/>
        <v>10600</v>
      </c>
      <c r="O66" s="55"/>
      <c r="P66" s="6">
        <f t="shared" si="17"/>
        <v>2700</v>
      </c>
      <c r="Q66" s="6">
        <f t="shared" si="17"/>
        <v>2600</v>
      </c>
      <c r="R66" s="6">
        <f t="shared" si="17"/>
        <v>2700</v>
      </c>
      <c r="S66" s="59">
        <f t="shared" si="17"/>
        <v>2600</v>
      </c>
      <c r="T66" s="68">
        <f t="shared" si="17"/>
        <v>10600</v>
      </c>
      <c r="U66" s="40"/>
    </row>
    <row r="67" spans="1:21" ht="15" customHeight="1" outlineLevel="7">
      <c r="A67" s="7" t="s">
        <v>63</v>
      </c>
      <c r="B67" s="17" t="s">
        <v>158</v>
      </c>
      <c r="C67" s="7" t="s">
        <v>14</v>
      </c>
      <c r="D67" s="7" t="s">
        <v>31</v>
      </c>
      <c r="E67" s="7" t="s">
        <v>32</v>
      </c>
      <c r="F67" s="8" t="s">
        <v>66</v>
      </c>
      <c r="G67" s="7" t="s">
        <v>67</v>
      </c>
      <c r="H67" s="8" t="s">
        <v>68</v>
      </c>
      <c r="I67" s="7" t="s">
        <v>69</v>
      </c>
      <c r="J67" s="8" t="s">
        <v>62</v>
      </c>
      <c r="K67" s="7" t="s">
        <v>63</v>
      </c>
      <c r="L67" s="75">
        <v>10600</v>
      </c>
      <c r="M67" s="75">
        <v>10600</v>
      </c>
      <c r="N67" s="75">
        <v>10600</v>
      </c>
      <c r="O67" s="76"/>
      <c r="P67" s="75">
        <v>2700</v>
      </c>
      <c r="Q67" s="75">
        <v>2600</v>
      </c>
      <c r="R67" s="75">
        <v>2700</v>
      </c>
      <c r="S67" s="82">
        <v>2600</v>
      </c>
      <c r="T67" s="69">
        <f>P67+Q67+R67+S67</f>
        <v>10600</v>
      </c>
      <c r="U67" s="40"/>
    </row>
    <row r="68" spans="1:21" ht="22.5" outlineLevel="1">
      <c r="A68" s="4" t="s">
        <v>71</v>
      </c>
      <c r="B68" s="17" t="s">
        <v>158</v>
      </c>
      <c r="C68" s="3" t="s">
        <v>14</v>
      </c>
      <c r="D68" s="4" t="s">
        <v>70</v>
      </c>
      <c r="E68" s="4"/>
      <c r="F68" s="5"/>
      <c r="G68" s="4"/>
      <c r="H68" s="5"/>
      <c r="I68" s="4"/>
      <c r="J68" s="5"/>
      <c r="K68" s="4"/>
      <c r="L68" s="6">
        <f t="shared" ref="L68:T72" si="18">L69</f>
        <v>13300</v>
      </c>
      <c r="M68" s="6">
        <f t="shared" si="18"/>
        <v>13300</v>
      </c>
      <c r="N68" s="6">
        <f t="shared" si="18"/>
        <v>13300</v>
      </c>
      <c r="O68" s="55"/>
      <c r="P68" s="6">
        <f t="shared" si="18"/>
        <v>13300</v>
      </c>
      <c r="Q68" s="6">
        <f t="shared" si="18"/>
        <v>0</v>
      </c>
      <c r="R68" s="6">
        <f t="shared" si="18"/>
        <v>0</v>
      </c>
      <c r="S68" s="59">
        <f t="shared" si="18"/>
        <v>0</v>
      </c>
      <c r="T68" s="68">
        <f t="shared" si="18"/>
        <v>13300</v>
      </c>
      <c r="U68" s="40"/>
    </row>
    <row r="69" spans="1:21" ht="22.5" customHeight="1" outlineLevel="1">
      <c r="A69" s="29" t="s">
        <v>183</v>
      </c>
      <c r="B69" s="30" t="s">
        <v>158</v>
      </c>
      <c r="C69" s="31" t="s">
        <v>14</v>
      </c>
      <c r="D69" s="32" t="s">
        <v>70</v>
      </c>
      <c r="E69" s="32" t="s">
        <v>71</v>
      </c>
      <c r="F69" s="33" t="s">
        <v>168</v>
      </c>
      <c r="G69" s="4"/>
      <c r="H69" s="5"/>
      <c r="I69" s="4"/>
      <c r="J69" s="5"/>
      <c r="K69" s="4"/>
      <c r="L69" s="6">
        <f t="shared" si="18"/>
        <v>13300</v>
      </c>
      <c r="M69" s="6">
        <f t="shared" si="18"/>
        <v>13300</v>
      </c>
      <c r="N69" s="6">
        <f t="shared" si="18"/>
        <v>13300</v>
      </c>
      <c r="O69" s="55"/>
      <c r="P69" s="6">
        <f t="shared" si="18"/>
        <v>13300</v>
      </c>
      <c r="Q69" s="6">
        <f t="shared" si="18"/>
        <v>0</v>
      </c>
      <c r="R69" s="6">
        <f t="shared" si="18"/>
        <v>0</v>
      </c>
      <c r="S69" s="59">
        <f t="shared" si="18"/>
        <v>0</v>
      </c>
      <c r="T69" s="68">
        <f t="shared" si="18"/>
        <v>13300</v>
      </c>
      <c r="U69" s="40"/>
    </row>
    <row r="70" spans="1:21" ht="15" customHeight="1" outlineLevel="2">
      <c r="A70" s="4" t="s">
        <v>34</v>
      </c>
      <c r="B70" s="17" t="s">
        <v>158</v>
      </c>
      <c r="C70" s="3" t="s">
        <v>14</v>
      </c>
      <c r="D70" s="4" t="s">
        <v>70</v>
      </c>
      <c r="E70" s="4" t="s">
        <v>71</v>
      </c>
      <c r="F70" s="5" t="s">
        <v>33</v>
      </c>
      <c r="G70" s="4" t="s">
        <v>34</v>
      </c>
      <c r="H70" s="5"/>
      <c r="I70" s="4"/>
      <c r="J70" s="5"/>
      <c r="K70" s="4"/>
      <c r="L70" s="6">
        <f t="shared" si="18"/>
        <v>13300</v>
      </c>
      <c r="M70" s="6">
        <f t="shared" si="18"/>
        <v>13300</v>
      </c>
      <c r="N70" s="6">
        <f t="shared" si="18"/>
        <v>13300</v>
      </c>
      <c r="O70" s="55"/>
      <c r="P70" s="6">
        <f t="shared" si="18"/>
        <v>13300</v>
      </c>
      <c r="Q70" s="6">
        <f t="shared" si="18"/>
        <v>0</v>
      </c>
      <c r="R70" s="6">
        <f t="shared" si="18"/>
        <v>0</v>
      </c>
      <c r="S70" s="59">
        <f t="shared" si="18"/>
        <v>0</v>
      </c>
      <c r="T70" s="68">
        <f t="shared" si="18"/>
        <v>13300</v>
      </c>
      <c r="U70" s="40"/>
    </row>
    <row r="71" spans="1:21" ht="15.75" customHeight="1" outlineLevel="7">
      <c r="A71" s="4" t="s">
        <v>73</v>
      </c>
      <c r="B71" s="17" t="s">
        <v>158</v>
      </c>
      <c r="C71" s="3" t="s">
        <v>14</v>
      </c>
      <c r="D71" s="4" t="s">
        <v>70</v>
      </c>
      <c r="E71" s="4" t="s">
        <v>71</v>
      </c>
      <c r="F71" s="5" t="s">
        <v>33</v>
      </c>
      <c r="G71" s="4" t="s">
        <v>34</v>
      </c>
      <c r="H71" s="5" t="s">
        <v>72</v>
      </c>
      <c r="I71" s="4" t="s">
        <v>73</v>
      </c>
      <c r="J71" s="5"/>
      <c r="K71" s="4"/>
      <c r="L71" s="6">
        <f t="shared" si="18"/>
        <v>13300</v>
      </c>
      <c r="M71" s="6">
        <f t="shared" si="18"/>
        <v>13300</v>
      </c>
      <c r="N71" s="6">
        <f t="shared" si="18"/>
        <v>13300</v>
      </c>
      <c r="O71" s="55"/>
      <c r="P71" s="6">
        <f t="shared" si="18"/>
        <v>13300</v>
      </c>
      <c r="Q71" s="6">
        <f t="shared" si="18"/>
        <v>0</v>
      </c>
      <c r="R71" s="6">
        <f t="shared" si="18"/>
        <v>0</v>
      </c>
      <c r="S71" s="59">
        <f t="shared" si="18"/>
        <v>0</v>
      </c>
      <c r="T71" s="68">
        <f t="shared" si="18"/>
        <v>13300</v>
      </c>
      <c r="U71" s="40"/>
    </row>
    <row r="72" spans="1:21" ht="15.75" customHeight="1" outlineLevel="7">
      <c r="A72" s="4" t="s">
        <v>75</v>
      </c>
      <c r="B72" s="17" t="s">
        <v>158</v>
      </c>
      <c r="C72" s="3" t="s">
        <v>14</v>
      </c>
      <c r="D72" s="4" t="s">
        <v>70</v>
      </c>
      <c r="E72" s="4" t="s">
        <v>71</v>
      </c>
      <c r="F72" s="5" t="s">
        <v>33</v>
      </c>
      <c r="G72" s="4" t="s">
        <v>34</v>
      </c>
      <c r="H72" s="5" t="s">
        <v>74</v>
      </c>
      <c r="I72" s="4" t="s">
        <v>75</v>
      </c>
      <c r="J72" s="5"/>
      <c r="K72" s="4"/>
      <c r="L72" s="6">
        <f t="shared" si="18"/>
        <v>13300</v>
      </c>
      <c r="M72" s="6">
        <f t="shared" si="18"/>
        <v>13300</v>
      </c>
      <c r="N72" s="6">
        <f t="shared" si="18"/>
        <v>13300</v>
      </c>
      <c r="O72" s="55"/>
      <c r="P72" s="6">
        <f t="shared" si="18"/>
        <v>13300</v>
      </c>
      <c r="Q72" s="6">
        <f t="shared" si="18"/>
        <v>0</v>
      </c>
      <c r="R72" s="6">
        <f t="shared" si="18"/>
        <v>0</v>
      </c>
      <c r="S72" s="59">
        <f t="shared" si="18"/>
        <v>0</v>
      </c>
      <c r="T72" s="68">
        <f t="shared" si="18"/>
        <v>13300</v>
      </c>
      <c r="U72" s="40"/>
    </row>
    <row r="73" spans="1:21" ht="14.25" customHeight="1" outlineLevel="7">
      <c r="A73" s="7" t="s">
        <v>77</v>
      </c>
      <c r="B73" s="17" t="s">
        <v>158</v>
      </c>
      <c r="C73" s="7" t="s">
        <v>14</v>
      </c>
      <c r="D73" s="7" t="s">
        <v>70</v>
      </c>
      <c r="E73" s="7" t="s">
        <v>71</v>
      </c>
      <c r="F73" s="8" t="s">
        <v>33</v>
      </c>
      <c r="G73" s="7" t="s">
        <v>34</v>
      </c>
      <c r="H73" s="8" t="s">
        <v>74</v>
      </c>
      <c r="I73" s="7" t="s">
        <v>75</v>
      </c>
      <c r="J73" s="8" t="s">
        <v>76</v>
      </c>
      <c r="K73" s="7" t="s">
        <v>77</v>
      </c>
      <c r="L73" s="9">
        <v>13300</v>
      </c>
      <c r="M73" s="9">
        <v>13300</v>
      </c>
      <c r="N73" s="9">
        <v>13300</v>
      </c>
      <c r="O73" s="56"/>
      <c r="P73" s="9">
        <v>13300</v>
      </c>
      <c r="Q73" s="9"/>
      <c r="R73" s="9"/>
      <c r="S73" s="60"/>
      <c r="T73" s="69">
        <f>P73+Q73+R73+S73</f>
        <v>13300</v>
      </c>
      <c r="U73" s="40"/>
    </row>
    <row r="74" spans="1:21" hidden="1" outlineLevel="1">
      <c r="A74" s="4" t="s">
        <v>79</v>
      </c>
      <c r="B74" s="17" t="s">
        <v>158</v>
      </c>
      <c r="C74" s="3" t="s">
        <v>14</v>
      </c>
      <c r="D74" s="4" t="s">
        <v>78</v>
      </c>
      <c r="E74" s="4"/>
      <c r="F74" s="5"/>
      <c r="G74" s="4"/>
      <c r="H74" s="5"/>
      <c r="I74" s="4"/>
      <c r="J74" s="5"/>
      <c r="K74" s="4"/>
      <c r="L74" s="6">
        <f>L75</f>
        <v>0</v>
      </c>
      <c r="M74" s="6">
        <f>M75</f>
        <v>0</v>
      </c>
      <c r="N74" s="6">
        <f ca="1">L74:N74</f>
        <v>0</v>
      </c>
      <c r="O74" s="55"/>
      <c r="P74" s="6"/>
      <c r="Q74" s="6"/>
      <c r="R74" s="6"/>
      <c r="S74" s="59"/>
      <c r="T74" s="68"/>
      <c r="U74" s="40"/>
    </row>
    <row r="75" spans="1:21" ht="22.5" hidden="1" outlineLevel="1">
      <c r="A75" s="29" t="s">
        <v>169</v>
      </c>
      <c r="B75" s="17" t="s">
        <v>158</v>
      </c>
      <c r="C75" s="3" t="s">
        <v>14</v>
      </c>
      <c r="D75" s="4" t="s">
        <v>78</v>
      </c>
      <c r="E75" s="4"/>
      <c r="F75" s="33" t="s">
        <v>168</v>
      </c>
      <c r="G75" s="4"/>
      <c r="H75" s="5"/>
      <c r="I75" s="4"/>
      <c r="J75" s="5"/>
      <c r="K75" s="4"/>
      <c r="L75" s="6">
        <f t="shared" ref="L75:T75" si="19">L76+L80</f>
        <v>0</v>
      </c>
      <c r="M75" s="6">
        <f t="shared" si="19"/>
        <v>0</v>
      </c>
      <c r="N75" s="6">
        <f t="shared" si="19"/>
        <v>0</v>
      </c>
      <c r="O75" s="55"/>
      <c r="P75" s="6">
        <f t="shared" si="19"/>
        <v>0</v>
      </c>
      <c r="Q75" s="6">
        <f t="shared" si="19"/>
        <v>0</v>
      </c>
      <c r="R75" s="6">
        <f t="shared" si="19"/>
        <v>0</v>
      </c>
      <c r="S75" s="59">
        <f t="shared" si="19"/>
        <v>0</v>
      </c>
      <c r="T75" s="68">
        <f t="shared" si="19"/>
        <v>0</v>
      </c>
      <c r="U75" s="40"/>
    </row>
    <row r="76" spans="1:21" ht="17.25" hidden="1" customHeight="1" outlineLevel="2">
      <c r="A76" s="4" t="s">
        <v>81</v>
      </c>
      <c r="B76" s="17" t="s">
        <v>158</v>
      </c>
      <c r="C76" s="3" t="s">
        <v>14</v>
      </c>
      <c r="D76" s="4" t="s">
        <v>78</v>
      </c>
      <c r="E76" s="4" t="s">
        <v>79</v>
      </c>
      <c r="F76" s="5" t="s">
        <v>80</v>
      </c>
      <c r="G76" s="4" t="s">
        <v>81</v>
      </c>
      <c r="H76" s="5"/>
      <c r="I76" s="4"/>
      <c r="J76" s="5"/>
      <c r="K76" s="4"/>
      <c r="L76" s="6">
        <f t="shared" ref="L76:T78" si="20">L77</f>
        <v>0</v>
      </c>
      <c r="M76" s="6">
        <f t="shared" si="20"/>
        <v>0</v>
      </c>
      <c r="N76" s="6">
        <f t="shared" si="20"/>
        <v>0</v>
      </c>
      <c r="O76" s="55"/>
      <c r="P76" s="6">
        <f t="shared" si="20"/>
        <v>0</v>
      </c>
      <c r="Q76" s="6">
        <f t="shared" si="20"/>
        <v>0</v>
      </c>
      <c r="R76" s="6">
        <f t="shared" si="20"/>
        <v>0</v>
      </c>
      <c r="S76" s="59">
        <f t="shared" si="20"/>
        <v>0</v>
      </c>
      <c r="T76" s="68">
        <f t="shared" si="20"/>
        <v>0</v>
      </c>
      <c r="U76" s="40"/>
    </row>
    <row r="77" spans="1:21" ht="18" hidden="1" customHeight="1" outlineLevel="7">
      <c r="A77" s="4" t="s">
        <v>57</v>
      </c>
      <c r="B77" s="17" t="s">
        <v>158</v>
      </c>
      <c r="C77" s="3" t="s">
        <v>14</v>
      </c>
      <c r="D77" s="4" t="s">
        <v>78</v>
      </c>
      <c r="E77" s="4" t="s">
        <v>79</v>
      </c>
      <c r="F77" s="5" t="s">
        <v>80</v>
      </c>
      <c r="G77" s="4" t="s">
        <v>81</v>
      </c>
      <c r="H77" s="5" t="s">
        <v>56</v>
      </c>
      <c r="I77" s="4" t="s">
        <v>57</v>
      </c>
      <c r="J77" s="5"/>
      <c r="K77" s="4"/>
      <c r="L77" s="6">
        <f t="shared" si="20"/>
        <v>0</v>
      </c>
      <c r="M77" s="6">
        <f t="shared" si="20"/>
        <v>0</v>
      </c>
      <c r="N77" s="6">
        <f t="shared" si="20"/>
        <v>0</v>
      </c>
      <c r="O77" s="55"/>
      <c r="P77" s="6">
        <f t="shared" si="20"/>
        <v>0</v>
      </c>
      <c r="Q77" s="6">
        <f t="shared" si="20"/>
        <v>0</v>
      </c>
      <c r="R77" s="6">
        <f t="shared" si="20"/>
        <v>0</v>
      </c>
      <c r="S77" s="59">
        <f t="shared" si="20"/>
        <v>0</v>
      </c>
      <c r="T77" s="68">
        <f t="shared" si="20"/>
        <v>0</v>
      </c>
      <c r="U77" s="40"/>
    </row>
    <row r="78" spans="1:21" ht="17.25" hidden="1" customHeight="1" outlineLevel="7">
      <c r="A78" s="4" t="s">
        <v>83</v>
      </c>
      <c r="B78" s="17" t="s">
        <v>158</v>
      </c>
      <c r="C78" s="3" t="s">
        <v>14</v>
      </c>
      <c r="D78" s="4" t="s">
        <v>78</v>
      </c>
      <c r="E78" s="4" t="s">
        <v>79</v>
      </c>
      <c r="F78" s="5" t="s">
        <v>80</v>
      </c>
      <c r="G78" s="4" t="s">
        <v>81</v>
      </c>
      <c r="H78" s="5" t="s">
        <v>82</v>
      </c>
      <c r="I78" s="4" t="s">
        <v>83</v>
      </c>
      <c r="J78" s="5"/>
      <c r="K78" s="4"/>
      <c r="L78" s="6">
        <f t="shared" si="20"/>
        <v>0</v>
      </c>
      <c r="M78" s="6">
        <f t="shared" si="20"/>
        <v>0</v>
      </c>
      <c r="N78" s="6">
        <f t="shared" si="20"/>
        <v>0</v>
      </c>
      <c r="O78" s="55"/>
      <c r="P78" s="6">
        <f t="shared" si="20"/>
        <v>0</v>
      </c>
      <c r="Q78" s="6">
        <f t="shared" si="20"/>
        <v>0</v>
      </c>
      <c r="R78" s="6">
        <f t="shared" si="20"/>
        <v>0</v>
      </c>
      <c r="S78" s="59">
        <f t="shared" si="20"/>
        <v>0</v>
      </c>
      <c r="T78" s="68">
        <f t="shared" si="20"/>
        <v>0</v>
      </c>
      <c r="U78" s="40"/>
    </row>
    <row r="79" spans="1:21" ht="15.75" hidden="1" customHeight="1" outlineLevel="7">
      <c r="A79" s="7" t="s">
        <v>85</v>
      </c>
      <c r="B79" s="17" t="s">
        <v>158</v>
      </c>
      <c r="C79" s="7" t="s">
        <v>14</v>
      </c>
      <c r="D79" s="7" t="s">
        <v>78</v>
      </c>
      <c r="E79" s="7" t="s">
        <v>79</v>
      </c>
      <c r="F79" s="8" t="s">
        <v>80</v>
      </c>
      <c r="G79" s="7" t="s">
        <v>81</v>
      </c>
      <c r="H79" s="8" t="s">
        <v>82</v>
      </c>
      <c r="I79" s="7" t="s">
        <v>83</v>
      </c>
      <c r="J79" s="8" t="s">
        <v>84</v>
      </c>
      <c r="K79" s="7" t="s">
        <v>85</v>
      </c>
      <c r="L79" s="75"/>
      <c r="M79" s="75"/>
      <c r="N79" s="75"/>
      <c r="O79" s="76"/>
      <c r="P79" s="75"/>
      <c r="Q79" s="75"/>
      <c r="R79" s="75"/>
      <c r="S79" s="82"/>
      <c r="T79" s="69">
        <f>P79+Q79+R79+S79</f>
        <v>0</v>
      </c>
      <c r="U79" s="40"/>
    </row>
    <row r="80" spans="1:21" ht="15" hidden="1" customHeight="1" outlineLevel="2">
      <c r="A80" s="4" t="s">
        <v>87</v>
      </c>
      <c r="B80" s="17" t="s">
        <v>158</v>
      </c>
      <c r="C80" s="3" t="s">
        <v>14</v>
      </c>
      <c r="D80" s="4" t="s">
        <v>78</v>
      </c>
      <c r="E80" s="4" t="s">
        <v>79</v>
      </c>
      <c r="F80" s="5" t="s">
        <v>86</v>
      </c>
      <c r="G80" s="4" t="s">
        <v>87</v>
      </c>
      <c r="H80" s="5"/>
      <c r="I80" s="4"/>
      <c r="J80" s="5"/>
      <c r="K80" s="4"/>
      <c r="L80" s="6">
        <f t="shared" ref="L80:T82" si="21">L81</f>
        <v>0</v>
      </c>
      <c r="M80" s="6">
        <f t="shared" si="21"/>
        <v>0</v>
      </c>
      <c r="N80" s="6">
        <f t="shared" si="21"/>
        <v>0</v>
      </c>
      <c r="O80" s="55"/>
      <c r="P80" s="6">
        <f t="shared" si="21"/>
        <v>0</v>
      </c>
      <c r="Q80" s="6">
        <f t="shared" si="21"/>
        <v>0</v>
      </c>
      <c r="R80" s="6">
        <f t="shared" si="21"/>
        <v>0</v>
      </c>
      <c r="S80" s="59">
        <f t="shared" si="21"/>
        <v>0</v>
      </c>
      <c r="T80" s="68">
        <f t="shared" si="21"/>
        <v>0</v>
      </c>
      <c r="U80" s="40"/>
    </row>
    <row r="81" spans="1:21" ht="17.25" hidden="1" customHeight="1" outlineLevel="7">
      <c r="A81" s="4" t="s">
        <v>57</v>
      </c>
      <c r="B81" s="17" t="s">
        <v>158</v>
      </c>
      <c r="C81" s="3" t="s">
        <v>14</v>
      </c>
      <c r="D81" s="4" t="s">
        <v>78</v>
      </c>
      <c r="E81" s="4" t="s">
        <v>79</v>
      </c>
      <c r="F81" s="5" t="s">
        <v>86</v>
      </c>
      <c r="G81" s="4" t="s">
        <v>87</v>
      </c>
      <c r="H81" s="5" t="s">
        <v>56</v>
      </c>
      <c r="I81" s="4" t="s">
        <v>57</v>
      </c>
      <c r="J81" s="5"/>
      <c r="K81" s="4"/>
      <c r="L81" s="6">
        <f t="shared" si="21"/>
        <v>0</v>
      </c>
      <c r="M81" s="6">
        <f t="shared" si="21"/>
        <v>0</v>
      </c>
      <c r="N81" s="6">
        <f t="shared" si="21"/>
        <v>0</v>
      </c>
      <c r="O81" s="55"/>
      <c r="P81" s="6">
        <f t="shared" si="21"/>
        <v>0</v>
      </c>
      <c r="Q81" s="6">
        <f t="shared" si="21"/>
        <v>0</v>
      </c>
      <c r="R81" s="6">
        <f t="shared" si="21"/>
        <v>0</v>
      </c>
      <c r="S81" s="59">
        <f t="shared" si="21"/>
        <v>0</v>
      </c>
      <c r="T81" s="68">
        <f t="shared" si="21"/>
        <v>0</v>
      </c>
      <c r="U81" s="40"/>
    </row>
    <row r="82" spans="1:21" ht="14.25" hidden="1" customHeight="1" outlineLevel="7">
      <c r="A82" s="4" t="s">
        <v>83</v>
      </c>
      <c r="B82" s="17" t="s">
        <v>158</v>
      </c>
      <c r="C82" s="3" t="s">
        <v>14</v>
      </c>
      <c r="D82" s="4" t="s">
        <v>78</v>
      </c>
      <c r="E82" s="4" t="s">
        <v>79</v>
      </c>
      <c r="F82" s="5" t="s">
        <v>86</v>
      </c>
      <c r="G82" s="4" t="s">
        <v>87</v>
      </c>
      <c r="H82" s="5" t="s">
        <v>82</v>
      </c>
      <c r="I82" s="4" t="s">
        <v>83</v>
      </c>
      <c r="J82" s="5"/>
      <c r="K82" s="4"/>
      <c r="L82" s="6">
        <f t="shared" si="21"/>
        <v>0</v>
      </c>
      <c r="M82" s="6">
        <f t="shared" si="21"/>
        <v>0</v>
      </c>
      <c r="N82" s="6">
        <f t="shared" si="21"/>
        <v>0</v>
      </c>
      <c r="O82" s="55"/>
      <c r="P82" s="6">
        <f t="shared" si="21"/>
        <v>0</v>
      </c>
      <c r="Q82" s="6">
        <f t="shared" si="21"/>
        <v>0</v>
      </c>
      <c r="R82" s="6">
        <f t="shared" si="21"/>
        <v>0</v>
      </c>
      <c r="S82" s="59">
        <f t="shared" si="21"/>
        <v>0</v>
      </c>
      <c r="T82" s="68">
        <f t="shared" si="21"/>
        <v>0</v>
      </c>
      <c r="U82" s="40"/>
    </row>
    <row r="83" spans="1:21" ht="13.5" hidden="1" customHeight="1" outlineLevel="7">
      <c r="A83" s="7" t="s">
        <v>85</v>
      </c>
      <c r="B83" s="17" t="s">
        <v>158</v>
      </c>
      <c r="C83" s="7" t="s">
        <v>14</v>
      </c>
      <c r="D83" s="7" t="s">
        <v>78</v>
      </c>
      <c r="E83" s="7" t="s">
        <v>79</v>
      </c>
      <c r="F83" s="8" t="s">
        <v>86</v>
      </c>
      <c r="G83" s="7" t="s">
        <v>87</v>
      </c>
      <c r="H83" s="8" t="s">
        <v>82</v>
      </c>
      <c r="I83" s="7" t="s">
        <v>83</v>
      </c>
      <c r="J83" s="8" t="s">
        <v>84</v>
      </c>
      <c r="K83" s="7" t="s">
        <v>85</v>
      </c>
      <c r="L83" s="75"/>
      <c r="M83" s="75"/>
      <c r="N83" s="75"/>
      <c r="O83" s="76"/>
      <c r="P83" s="75"/>
      <c r="Q83" s="75"/>
      <c r="R83" s="75"/>
      <c r="S83" s="82"/>
      <c r="T83" s="69">
        <f>P83+Q83+R83+S83</f>
        <v>0</v>
      </c>
      <c r="U83" s="40"/>
    </row>
    <row r="84" spans="1:21" outlineLevel="1">
      <c r="A84" s="4" t="s">
        <v>89</v>
      </c>
      <c r="B84" s="17" t="s">
        <v>158</v>
      </c>
      <c r="C84" s="3" t="s">
        <v>14</v>
      </c>
      <c r="D84" s="4" t="s">
        <v>88</v>
      </c>
      <c r="E84" s="4"/>
      <c r="F84" s="5"/>
      <c r="G84" s="4"/>
      <c r="H84" s="5"/>
      <c r="I84" s="4"/>
      <c r="J84" s="5"/>
      <c r="K84" s="4"/>
      <c r="L84" s="6">
        <f t="shared" ref="L84:T88" si="22">L85</f>
        <v>2000</v>
      </c>
      <c r="M84" s="6">
        <f t="shared" si="22"/>
        <v>2000</v>
      </c>
      <c r="N84" s="6">
        <f t="shared" si="22"/>
        <v>2000</v>
      </c>
      <c r="O84" s="55"/>
      <c r="P84" s="6">
        <f t="shared" si="22"/>
        <v>1000</v>
      </c>
      <c r="Q84" s="6">
        <f t="shared" si="22"/>
        <v>1000</v>
      </c>
      <c r="R84" s="6">
        <f t="shared" si="22"/>
        <v>0</v>
      </c>
      <c r="S84" s="59">
        <f t="shared" si="22"/>
        <v>0</v>
      </c>
      <c r="T84" s="68">
        <f t="shared" si="22"/>
        <v>2000</v>
      </c>
      <c r="U84" s="40"/>
    </row>
    <row r="85" spans="1:21" ht="21" customHeight="1" outlineLevel="1">
      <c r="A85" s="29" t="s">
        <v>169</v>
      </c>
      <c r="B85" s="30" t="s">
        <v>158</v>
      </c>
      <c r="C85" s="31" t="s">
        <v>14</v>
      </c>
      <c r="D85" s="32" t="s">
        <v>88</v>
      </c>
      <c r="E85" s="32" t="s">
        <v>89</v>
      </c>
      <c r="F85" s="33" t="s">
        <v>170</v>
      </c>
      <c r="G85" s="4"/>
      <c r="H85" s="5"/>
      <c r="I85" s="4"/>
      <c r="J85" s="5"/>
      <c r="K85" s="4"/>
      <c r="L85" s="6">
        <f t="shared" si="22"/>
        <v>2000</v>
      </c>
      <c r="M85" s="6">
        <f t="shared" si="22"/>
        <v>2000</v>
      </c>
      <c r="N85" s="6">
        <f t="shared" si="22"/>
        <v>2000</v>
      </c>
      <c r="O85" s="55"/>
      <c r="P85" s="6">
        <f t="shared" si="22"/>
        <v>1000</v>
      </c>
      <c r="Q85" s="6">
        <f t="shared" si="22"/>
        <v>1000</v>
      </c>
      <c r="R85" s="6">
        <f t="shared" si="22"/>
        <v>0</v>
      </c>
      <c r="S85" s="59">
        <f t="shared" si="22"/>
        <v>0</v>
      </c>
      <c r="T85" s="68">
        <f t="shared" si="22"/>
        <v>2000</v>
      </c>
      <c r="U85" s="40"/>
    </row>
    <row r="86" spans="1:21" ht="15.75" customHeight="1" outlineLevel="2">
      <c r="A86" s="4" t="s">
        <v>91</v>
      </c>
      <c r="B86" s="17" t="s">
        <v>158</v>
      </c>
      <c r="C86" s="3" t="s">
        <v>14</v>
      </c>
      <c r="D86" s="4" t="s">
        <v>88</v>
      </c>
      <c r="E86" s="4" t="s">
        <v>89</v>
      </c>
      <c r="F86" s="5" t="s">
        <v>90</v>
      </c>
      <c r="G86" s="4" t="s">
        <v>91</v>
      </c>
      <c r="H86" s="5"/>
      <c r="I86" s="4"/>
      <c r="J86" s="5"/>
      <c r="K86" s="4"/>
      <c r="L86" s="6">
        <f t="shared" si="22"/>
        <v>2000</v>
      </c>
      <c r="M86" s="6">
        <f t="shared" si="22"/>
        <v>2000</v>
      </c>
      <c r="N86" s="6">
        <f t="shared" si="22"/>
        <v>2000</v>
      </c>
      <c r="O86" s="55"/>
      <c r="P86" s="6">
        <f t="shared" si="22"/>
        <v>1000</v>
      </c>
      <c r="Q86" s="6">
        <f t="shared" si="22"/>
        <v>1000</v>
      </c>
      <c r="R86" s="6">
        <f t="shared" si="22"/>
        <v>0</v>
      </c>
      <c r="S86" s="59">
        <f t="shared" si="22"/>
        <v>0</v>
      </c>
      <c r="T86" s="68">
        <f t="shared" si="22"/>
        <v>2000</v>
      </c>
      <c r="U86" s="40"/>
    </row>
    <row r="87" spans="1:21" ht="15" customHeight="1" outlineLevel="7">
      <c r="A87" s="4" t="s">
        <v>57</v>
      </c>
      <c r="B87" s="17" t="s">
        <v>158</v>
      </c>
      <c r="C87" s="3" t="s">
        <v>14</v>
      </c>
      <c r="D87" s="4" t="s">
        <v>88</v>
      </c>
      <c r="E87" s="4" t="s">
        <v>89</v>
      </c>
      <c r="F87" s="5" t="s">
        <v>90</v>
      </c>
      <c r="G87" s="4" t="s">
        <v>91</v>
      </c>
      <c r="H87" s="5" t="s">
        <v>56</v>
      </c>
      <c r="I87" s="4" t="s">
        <v>57</v>
      </c>
      <c r="J87" s="5"/>
      <c r="K87" s="4"/>
      <c r="L87" s="6">
        <f t="shared" si="22"/>
        <v>2000</v>
      </c>
      <c r="M87" s="6">
        <f t="shared" si="22"/>
        <v>2000</v>
      </c>
      <c r="N87" s="6">
        <f t="shared" si="22"/>
        <v>2000</v>
      </c>
      <c r="O87" s="55"/>
      <c r="P87" s="6">
        <f t="shared" si="22"/>
        <v>1000</v>
      </c>
      <c r="Q87" s="6">
        <f t="shared" si="22"/>
        <v>1000</v>
      </c>
      <c r="R87" s="6">
        <f t="shared" si="22"/>
        <v>0</v>
      </c>
      <c r="S87" s="59">
        <f t="shared" si="22"/>
        <v>0</v>
      </c>
      <c r="T87" s="68">
        <f t="shared" si="22"/>
        <v>2000</v>
      </c>
      <c r="U87" s="40"/>
    </row>
    <row r="88" spans="1:21" ht="15" customHeight="1" outlineLevel="7">
      <c r="A88" s="4" t="s">
        <v>93</v>
      </c>
      <c r="B88" s="17" t="s">
        <v>158</v>
      </c>
      <c r="C88" s="3" t="s">
        <v>14</v>
      </c>
      <c r="D88" s="4" t="s">
        <v>88</v>
      </c>
      <c r="E88" s="4" t="s">
        <v>89</v>
      </c>
      <c r="F88" s="5" t="s">
        <v>90</v>
      </c>
      <c r="G88" s="4" t="s">
        <v>91</v>
      </c>
      <c r="H88" s="5" t="s">
        <v>92</v>
      </c>
      <c r="I88" s="4" t="s">
        <v>93</v>
      </c>
      <c r="J88" s="5"/>
      <c r="K88" s="4"/>
      <c r="L88" s="6">
        <f t="shared" si="22"/>
        <v>2000</v>
      </c>
      <c r="M88" s="6">
        <f t="shared" si="22"/>
        <v>2000</v>
      </c>
      <c r="N88" s="6">
        <f t="shared" si="22"/>
        <v>2000</v>
      </c>
      <c r="O88" s="55"/>
      <c r="P88" s="6">
        <f t="shared" si="22"/>
        <v>1000</v>
      </c>
      <c r="Q88" s="6">
        <f t="shared" si="22"/>
        <v>1000</v>
      </c>
      <c r="R88" s="6">
        <f t="shared" si="22"/>
        <v>0</v>
      </c>
      <c r="S88" s="59">
        <f t="shared" si="22"/>
        <v>0</v>
      </c>
      <c r="T88" s="68">
        <f t="shared" si="22"/>
        <v>2000</v>
      </c>
      <c r="U88" s="40"/>
    </row>
    <row r="89" spans="1:21" ht="15" customHeight="1" outlineLevel="7">
      <c r="A89" s="7" t="s">
        <v>207</v>
      </c>
      <c r="B89" s="17" t="s">
        <v>158</v>
      </c>
      <c r="C89" s="7" t="s">
        <v>14</v>
      </c>
      <c r="D89" s="7" t="s">
        <v>88</v>
      </c>
      <c r="E89" s="7" t="s">
        <v>89</v>
      </c>
      <c r="F89" s="8" t="s">
        <v>90</v>
      </c>
      <c r="G89" s="7" t="s">
        <v>91</v>
      </c>
      <c r="H89" s="8" t="s">
        <v>92</v>
      </c>
      <c r="I89" s="7" t="s">
        <v>93</v>
      </c>
      <c r="J89" s="8" t="s">
        <v>35</v>
      </c>
      <c r="K89" s="7" t="s">
        <v>85</v>
      </c>
      <c r="L89" s="9">
        <v>2000</v>
      </c>
      <c r="M89" s="9">
        <v>2000</v>
      </c>
      <c r="N89" s="9">
        <v>2000</v>
      </c>
      <c r="O89" s="56"/>
      <c r="P89" s="43">
        <v>1000</v>
      </c>
      <c r="Q89" s="43">
        <v>1000</v>
      </c>
      <c r="R89" s="43"/>
      <c r="S89" s="64"/>
      <c r="T89" s="69">
        <f>P89+Q89+R89+S89</f>
        <v>2000</v>
      </c>
      <c r="U89" s="40"/>
    </row>
    <row r="90" spans="1:21" ht="14.25" customHeight="1" outlineLevel="1">
      <c r="A90" s="4" t="s">
        <v>95</v>
      </c>
      <c r="B90" s="17" t="s">
        <v>158</v>
      </c>
      <c r="C90" s="3" t="s">
        <v>14</v>
      </c>
      <c r="D90" s="4" t="s">
        <v>94</v>
      </c>
      <c r="E90" s="4"/>
      <c r="F90" s="5"/>
      <c r="G90" s="4"/>
      <c r="H90" s="5"/>
      <c r="I90" s="4"/>
      <c r="J90" s="5"/>
      <c r="K90" s="4"/>
      <c r="L90" s="6">
        <f t="shared" ref="L90:T90" si="23">L91</f>
        <v>87400</v>
      </c>
      <c r="M90" s="6">
        <f t="shared" si="23"/>
        <v>208100</v>
      </c>
      <c r="N90" s="6">
        <f t="shared" si="23"/>
        <v>330900</v>
      </c>
      <c r="O90" s="55"/>
      <c r="P90" s="21">
        <f t="shared" si="23"/>
        <v>34000</v>
      </c>
      <c r="Q90" s="21">
        <f t="shared" si="23"/>
        <v>15200</v>
      </c>
      <c r="R90" s="21">
        <f t="shared" si="23"/>
        <v>13000</v>
      </c>
      <c r="S90" s="63">
        <f t="shared" si="23"/>
        <v>25200</v>
      </c>
      <c r="T90" s="70">
        <f t="shared" si="23"/>
        <v>87400</v>
      </c>
      <c r="U90" s="40"/>
    </row>
    <row r="91" spans="1:21" ht="21" customHeight="1" outlineLevel="1">
      <c r="A91" s="29" t="s">
        <v>169</v>
      </c>
      <c r="B91" s="30" t="s">
        <v>158</v>
      </c>
      <c r="C91" s="31" t="s">
        <v>14</v>
      </c>
      <c r="D91" s="4" t="s">
        <v>94</v>
      </c>
      <c r="E91" s="32" t="s">
        <v>89</v>
      </c>
      <c r="F91" s="33" t="s">
        <v>170</v>
      </c>
      <c r="G91" s="4"/>
      <c r="H91" s="5"/>
      <c r="I91" s="4"/>
      <c r="J91" s="5"/>
      <c r="K91" s="4"/>
      <c r="L91" s="6">
        <f>L92+L97+L111</f>
        <v>87400</v>
      </c>
      <c r="M91" s="6">
        <f>M92+M97+M111</f>
        <v>208100</v>
      </c>
      <c r="N91" s="6">
        <f>N92+N97+N111</f>
        <v>330900</v>
      </c>
      <c r="O91" s="55"/>
      <c r="P91" s="6">
        <f>P92+P97+P111</f>
        <v>34000</v>
      </c>
      <c r="Q91" s="6">
        <f>Q92+Q97+Q111</f>
        <v>15200</v>
      </c>
      <c r="R91" s="6">
        <f>R92+R97+R111</f>
        <v>13000</v>
      </c>
      <c r="S91" s="59">
        <f>S92+S97+S111</f>
        <v>25200</v>
      </c>
      <c r="T91" s="68">
        <f>T92+T97+T111</f>
        <v>87400</v>
      </c>
      <c r="U91" s="40"/>
    </row>
    <row r="92" spans="1:21" ht="21.75" hidden="1" customHeight="1" outlineLevel="1">
      <c r="A92" s="4" t="s">
        <v>67</v>
      </c>
      <c r="B92" s="17" t="s">
        <v>158</v>
      </c>
      <c r="C92" s="31" t="s">
        <v>14</v>
      </c>
      <c r="D92" s="4" t="s">
        <v>94</v>
      </c>
      <c r="E92" s="4" t="s">
        <v>32</v>
      </c>
      <c r="F92" s="5" t="s">
        <v>124</v>
      </c>
      <c r="G92" s="4" t="s">
        <v>67</v>
      </c>
      <c r="H92" s="5"/>
      <c r="I92" s="4"/>
      <c r="J92" s="5"/>
      <c r="K92" s="4"/>
      <c r="L92" s="6">
        <f t="shared" ref="L92:T95" si="24">L93</f>
        <v>0</v>
      </c>
      <c r="M92" s="6">
        <f t="shared" si="24"/>
        <v>0</v>
      </c>
      <c r="N92" s="6">
        <f t="shared" si="24"/>
        <v>0</v>
      </c>
      <c r="O92" s="55"/>
      <c r="P92" s="6">
        <f t="shared" si="24"/>
        <v>0</v>
      </c>
      <c r="Q92" s="6">
        <f t="shared" si="24"/>
        <v>0</v>
      </c>
      <c r="R92" s="6">
        <f t="shared" si="24"/>
        <v>0</v>
      </c>
      <c r="S92" s="59">
        <f t="shared" si="24"/>
        <v>0</v>
      </c>
      <c r="T92" s="68">
        <f t="shared" si="24"/>
        <v>0</v>
      </c>
      <c r="U92" s="40"/>
    </row>
    <row r="93" spans="1:21" ht="16.5" hidden="1" customHeight="1" outlineLevel="1">
      <c r="A93" s="4" t="s">
        <v>57</v>
      </c>
      <c r="B93" s="17" t="s">
        <v>158</v>
      </c>
      <c r="C93" s="31" t="s">
        <v>14</v>
      </c>
      <c r="D93" s="4" t="s">
        <v>94</v>
      </c>
      <c r="E93" s="4" t="s">
        <v>32</v>
      </c>
      <c r="F93" s="5" t="s">
        <v>124</v>
      </c>
      <c r="G93" s="4" t="s">
        <v>67</v>
      </c>
      <c r="H93" s="5" t="s">
        <v>56</v>
      </c>
      <c r="I93" s="4" t="s">
        <v>57</v>
      </c>
      <c r="J93" s="5"/>
      <c r="K93" s="4"/>
      <c r="L93" s="6">
        <f t="shared" si="24"/>
        <v>0</v>
      </c>
      <c r="M93" s="6">
        <f t="shared" si="24"/>
        <v>0</v>
      </c>
      <c r="N93" s="6">
        <f t="shared" si="24"/>
        <v>0</v>
      </c>
      <c r="O93" s="55"/>
      <c r="P93" s="6">
        <f t="shared" si="24"/>
        <v>0</v>
      </c>
      <c r="Q93" s="6">
        <f t="shared" si="24"/>
        <v>0</v>
      </c>
      <c r="R93" s="6">
        <f t="shared" si="24"/>
        <v>0</v>
      </c>
      <c r="S93" s="59">
        <f t="shared" si="24"/>
        <v>0</v>
      </c>
      <c r="T93" s="68">
        <f t="shared" si="24"/>
        <v>0</v>
      </c>
      <c r="U93" s="40"/>
    </row>
    <row r="94" spans="1:21" ht="15.75" hidden="1" customHeight="1" outlineLevel="1">
      <c r="A94" s="4" t="s">
        <v>59</v>
      </c>
      <c r="B94" s="17" t="s">
        <v>158</v>
      </c>
      <c r="C94" s="31" t="s">
        <v>14</v>
      </c>
      <c r="D94" s="4" t="s">
        <v>94</v>
      </c>
      <c r="E94" s="4" t="s">
        <v>32</v>
      </c>
      <c r="F94" s="5" t="s">
        <v>124</v>
      </c>
      <c r="G94" s="4" t="s">
        <v>67</v>
      </c>
      <c r="H94" s="5" t="s">
        <v>58</v>
      </c>
      <c r="I94" s="4" t="s">
        <v>59</v>
      </c>
      <c r="J94" s="5"/>
      <c r="K94" s="4"/>
      <c r="L94" s="6">
        <f t="shared" si="24"/>
        <v>0</v>
      </c>
      <c r="M94" s="6">
        <f t="shared" si="24"/>
        <v>0</v>
      </c>
      <c r="N94" s="6">
        <f t="shared" si="24"/>
        <v>0</v>
      </c>
      <c r="O94" s="55"/>
      <c r="P94" s="6">
        <f t="shared" si="24"/>
        <v>0</v>
      </c>
      <c r="Q94" s="6">
        <f t="shared" si="24"/>
        <v>0</v>
      </c>
      <c r="R94" s="6">
        <f t="shared" si="24"/>
        <v>0</v>
      </c>
      <c r="S94" s="59">
        <f t="shared" si="24"/>
        <v>0</v>
      </c>
      <c r="T94" s="68">
        <f t="shared" si="24"/>
        <v>0</v>
      </c>
      <c r="U94" s="40"/>
    </row>
    <row r="95" spans="1:21" ht="15" hidden="1" customHeight="1" outlineLevel="1">
      <c r="A95" s="4" t="s">
        <v>69</v>
      </c>
      <c r="B95" s="17" t="s">
        <v>158</v>
      </c>
      <c r="C95" s="31" t="s">
        <v>14</v>
      </c>
      <c r="D95" s="4" t="s">
        <v>94</v>
      </c>
      <c r="E95" s="4" t="s">
        <v>32</v>
      </c>
      <c r="F95" s="5" t="s">
        <v>124</v>
      </c>
      <c r="G95" s="4" t="s">
        <v>67</v>
      </c>
      <c r="H95" s="5" t="s">
        <v>68</v>
      </c>
      <c r="I95" s="4" t="s">
        <v>69</v>
      </c>
      <c r="J95" s="5"/>
      <c r="K95" s="4"/>
      <c r="L95" s="6">
        <f t="shared" si="24"/>
        <v>0</v>
      </c>
      <c r="M95" s="6">
        <f t="shared" si="24"/>
        <v>0</v>
      </c>
      <c r="N95" s="6">
        <f t="shared" si="24"/>
        <v>0</v>
      </c>
      <c r="O95" s="55"/>
      <c r="P95" s="6">
        <f t="shared" si="24"/>
        <v>0</v>
      </c>
      <c r="Q95" s="6">
        <f t="shared" si="24"/>
        <v>0</v>
      </c>
      <c r="R95" s="6">
        <f t="shared" si="24"/>
        <v>0</v>
      </c>
      <c r="S95" s="59">
        <f t="shared" si="24"/>
        <v>0</v>
      </c>
      <c r="T95" s="68">
        <f t="shared" si="24"/>
        <v>0</v>
      </c>
      <c r="U95" s="40"/>
    </row>
    <row r="96" spans="1:21" ht="15" hidden="1" customHeight="1" outlineLevel="1">
      <c r="A96" s="7" t="s">
        <v>63</v>
      </c>
      <c r="B96" s="17" t="s">
        <v>158</v>
      </c>
      <c r="C96" s="139" t="s">
        <v>14</v>
      </c>
      <c r="D96" s="46" t="s">
        <v>94</v>
      </c>
      <c r="E96" s="140" t="s">
        <v>32</v>
      </c>
      <c r="F96" s="41" t="s">
        <v>124</v>
      </c>
      <c r="G96" s="7" t="s">
        <v>67</v>
      </c>
      <c r="H96" s="8" t="s">
        <v>68</v>
      </c>
      <c r="I96" s="7" t="s">
        <v>69</v>
      </c>
      <c r="J96" s="8" t="s">
        <v>62</v>
      </c>
      <c r="K96" s="7" t="s">
        <v>63</v>
      </c>
      <c r="L96" s="75"/>
      <c r="M96" s="75"/>
      <c r="N96" s="75"/>
      <c r="O96" s="76"/>
      <c r="P96" s="75"/>
      <c r="Q96" s="75"/>
      <c r="R96" s="75"/>
      <c r="S96" s="82"/>
      <c r="T96" s="69">
        <f>P96+Q96+R96+S96</f>
        <v>0</v>
      </c>
      <c r="U96" s="40"/>
    </row>
    <row r="97" spans="1:21" ht="19.5" customHeight="1" outlineLevel="2">
      <c r="A97" s="4" t="s">
        <v>97</v>
      </c>
      <c r="B97" s="17" t="s">
        <v>158</v>
      </c>
      <c r="C97" s="3" t="s">
        <v>14</v>
      </c>
      <c r="D97" s="4" t="s">
        <v>94</v>
      </c>
      <c r="E97" s="4" t="s">
        <v>95</v>
      </c>
      <c r="F97" s="5" t="s">
        <v>96</v>
      </c>
      <c r="G97" s="4" t="s">
        <v>97</v>
      </c>
      <c r="H97" s="5"/>
      <c r="I97" s="4"/>
      <c r="J97" s="5"/>
      <c r="K97" s="4"/>
      <c r="L97" s="6">
        <f t="shared" ref="L97:T97" si="25">L98+L105</f>
        <v>87400</v>
      </c>
      <c r="M97" s="6">
        <f t="shared" si="25"/>
        <v>91200</v>
      </c>
      <c r="N97" s="6">
        <f t="shared" si="25"/>
        <v>95200</v>
      </c>
      <c r="O97" s="55"/>
      <c r="P97" s="6">
        <f t="shared" si="25"/>
        <v>34000</v>
      </c>
      <c r="Q97" s="6">
        <f t="shared" si="25"/>
        <v>15200</v>
      </c>
      <c r="R97" s="6">
        <f t="shared" si="25"/>
        <v>13000</v>
      </c>
      <c r="S97" s="59">
        <f t="shared" si="25"/>
        <v>25200</v>
      </c>
      <c r="T97" s="68">
        <f t="shared" si="25"/>
        <v>87400</v>
      </c>
      <c r="U97" s="40"/>
    </row>
    <row r="98" spans="1:21" ht="20.25" customHeight="1" outlineLevel="7">
      <c r="A98" s="4" t="s">
        <v>36</v>
      </c>
      <c r="B98" s="17" t="s">
        <v>158</v>
      </c>
      <c r="C98" s="3" t="s">
        <v>14</v>
      </c>
      <c r="D98" s="4" t="s">
        <v>94</v>
      </c>
      <c r="E98" s="4" t="s">
        <v>95</v>
      </c>
      <c r="F98" s="5" t="s">
        <v>96</v>
      </c>
      <c r="G98" s="4" t="s">
        <v>97</v>
      </c>
      <c r="H98" s="5" t="s">
        <v>35</v>
      </c>
      <c r="I98" s="4" t="s">
        <v>36</v>
      </c>
      <c r="J98" s="5"/>
      <c r="K98" s="4"/>
      <c r="L98" s="6">
        <f t="shared" ref="L98:T98" si="26">L99</f>
        <v>86200</v>
      </c>
      <c r="M98" s="6">
        <f t="shared" si="26"/>
        <v>90000</v>
      </c>
      <c r="N98" s="6">
        <f t="shared" si="26"/>
        <v>94000</v>
      </c>
      <c r="O98" s="55"/>
      <c r="P98" s="6">
        <f t="shared" si="26"/>
        <v>34000</v>
      </c>
      <c r="Q98" s="6">
        <f t="shared" si="26"/>
        <v>14000</v>
      </c>
      <c r="R98" s="6">
        <f t="shared" si="26"/>
        <v>13000</v>
      </c>
      <c r="S98" s="59">
        <f t="shared" si="26"/>
        <v>25200</v>
      </c>
      <c r="T98" s="68">
        <f t="shared" si="26"/>
        <v>86200</v>
      </c>
      <c r="U98" s="40"/>
    </row>
    <row r="99" spans="1:21" ht="22.5" customHeight="1" outlineLevel="7">
      <c r="A99" s="4" t="s">
        <v>38</v>
      </c>
      <c r="B99" s="17" t="s">
        <v>158</v>
      </c>
      <c r="C99" s="3" t="s">
        <v>14</v>
      </c>
      <c r="D99" s="4" t="s">
        <v>94</v>
      </c>
      <c r="E99" s="4" t="s">
        <v>95</v>
      </c>
      <c r="F99" s="5" t="s">
        <v>96</v>
      </c>
      <c r="G99" s="4" t="s">
        <v>97</v>
      </c>
      <c r="H99" s="5" t="s">
        <v>37</v>
      </c>
      <c r="I99" s="4" t="s">
        <v>38</v>
      </c>
      <c r="J99" s="5"/>
      <c r="K99" s="4"/>
      <c r="L99" s="6">
        <f>L100+L103</f>
        <v>86200</v>
      </c>
      <c r="M99" s="6">
        <f>M100+M103</f>
        <v>90000</v>
      </c>
      <c r="N99" s="6">
        <f>N100+N103</f>
        <v>94000</v>
      </c>
      <c r="O99" s="55"/>
      <c r="P99" s="6">
        <f>P100+P103</f>
        <v>34000</v>
      </c>
      <c r="Q99" s="6">
        <f>Q100+Q103</f>
        <v>14000</v>
      </c>
      <c r="R99" s="6">
        <f>R100+R103</f>
        <v>13000</v>
      </c>
      <c r="S99" s="59">
        <f>S100+S103</f>
        <v>25200</v>
      </c>
      <c r="T99" s="68">
        <f>T100+T103</f>
        <v>86200</v>
      </c>
      <c r="U99" s="40"/>
    </row>
    <row r="100" spans="1:21" ht="15.75" customHeight="1" outlineLevel="7">
      <c r="A100" s="4" t="s">
        <v>40</v>
      </c>
      <c r="B100" s="17" t="s">
        <v>158</v>
      </c>
      <c r="C100" s="3" t="s">
        <v>14</v>
      </c>
      <c r="D100" s="4" t="s">
        <v>94</v>
      </c>
      <c r="E100" s="4" t="s">
        <v>95</v>
      </c>
      <c r="F100" s="5" t="s">
        <v>96</v>
      </c>
      <c r="G100" s="4" t="s">
        <v>97</v>
      </c>
      <c r="H100" s="5" t="s">
        <v>39</v>
      </c>
      <c r="I100" s="4" t="s">
        <v>40</v>
      </c>
      <c r="J100" s="5"/>
      <c r="K100" s="4"/>
      <c r="L100" s="6">
        <f t="shared" ref="L100:T100" si="27">L101+L102</f>
        <v>51000</v>
      </c>
      <c r="M100" s="6">
        <f t="shared" si="27"/>
        <v>53000</v>
      </c>
      <c r="N100" s="6">
        <f t="shared" si="27"/>
        <v>56000</v>
      </c>
      <c r="O100" s="55"/>
      <c r="P100" s="6">
        <f t="shared" si="27"/>
        <v>16000</v>
      </c>
      <c r="Q100" s="6">
        <f t="shared" si="27"/>
        <v>11000</v>
      </c>
      <c r="R100" s="6">
        <f t="shared" si="27"/>
        <v>12000</v>
      </c>
      <c r="S100" s="59">
        <f t="shared" si="27"/>
        <v>12000</v>
      </c>
      <c r="T100" s="68">
        <f t="shared" si="27"/>
        <v>51000</v>
      </c>
      <c r="U100" s="40"/>
    </row>
    <row r="101" spans="1:21" ht="17.25" hidden="1" customHeight="1" outlineLevel="7">
      <c r="A101" s="7" t="s">
        <v>46</v>
      </c>
      <c r="B101" s="17" t="s">
        <v>158</v>
      </c>
      <c r="C101" s="7" t="s">
        <v>14</v>
      </c>
      <c r="D101" s="7" t="s">
        <v>94</v>
      </c>
      <c r="E101" s="7" t="s">
        <v>95</v>
      </c>
      <c r="F101" s="8" t="s">
        <v>96</v>
      </c>
      <c r="G101" s="7" t="s">
        <v>34</v>
      </c>
      <c r="H101" s="8" t="s">
        <v>39</v>
      </c>
      <c r="I101" s="7" t="s">
        <v>40</v>
      </c>
      <c r="J101" s="8" t="s">
        <v>45</v>
      </c>
      <c r="K101" s="90" t="s">
        <v>44</v>
      </c>
      <c r="L101" s="43"/>
      <c r="M101" s="43"/>
      <c r="N101" s="43"/>
      <c r="O101" s="55"/>
      <c r="P101" s="43"/>
      <c r="Q101" s="43"/>
      <c r="R101" s="43"/>
      <c r="S101" s="64"/>
      <c r="T101" s="128">
        <f>P101+Q101+R101+S101</f>
        <v>0</v>
      </c>
      <c r="U101" s="40"/>
    </row>
    <row r="102" spans="1:21" ht="15" customHeight="1" outlineLevel="7">
      <c r="A102" s="7" t="s">
        <v>48</v>
      </c>
      <c r="B102" s="17" t="s">
        <v>158</v>
      </c>
      <c r="C102" s="7" t="s">
        <v>14</v>
      </c>
      <c r="D102" s="7" t="s">
        <v>94</v>
      </c>
      <c r="E102" s="7" t="s">
        <v>95</v>
      </c>
      <c r="F102" s="8" t="s">
        <v>96</v>
      </c>
      <c r="G102" s="7" t="s">
        <v>97</v>
      </c>
      <c r="H102" s="8" t="s">
        <v>39</v>
      </c>
      <c r="I102" s="7" t="s">
        <v>40</v>
      </c>
      <c r="J102" s="8" t="s">
        <v>47</v>
      </c>
      <c r="K102" s="7" t="s">
        <v>48</v>
      </c>
      <c r="L102" s="9">
        <v>51000</v>
      </c>
      <c r="M102" s="9">
        <v>53000</v>
      </c>
      <c r="N102" s="9">
        <v>56000</v>
      </c>
      <c r="O102" s="56"/>
      <c r="P102" s="9">
        <v>16000</v>
      </c>
      <c r="Q102" s="9">
        <v>11000</v>
      </c>
      <c r="R102" s="9">
        <v>12000</v>
      </c>
      <c r="S102" s="60">
        <v>12000</v>
      </c>
      <c r="T102" s="69">
        <f>P102+Q102+R102+S102</f>
        <v>51000</v>
      </c>
      <c r="U102" s="40"/>
    </row>
    <row r="103" spans="1:21" ht="15" customHeight="1" outlineLevel="7">
      <c r="A103" s="19" t="s">
        <v>203</v>
      </c>
      <c r="B103" s="101" t="s">
        <v>158</v>
      </c>
      <c r="C103" s="102" t="s">
        <v>14</v>
      </c>
      <c r="D103" s="102" t="s">
        <v>94</v>
      </c>
      <c r="E103" s="102" t="s">
        <v>32</v>
      </c>
      <c r="F103" s="103" t="s">
        <v>96</v>
      </c>
      <c r="G103" s="102" t="s">
        <v>34</v>
      </c>
      <c r="H103" s="103" t="s">
        <v>201</v>
      </c>
      <c r="I103" s="85" t="s">
        <v>40</v>
      </c>
      <c r="J103" s="87"/>
      <c r="K103" s="98"/>
      <c r="L103" s="114">
        <f>L104</f>
        <v>35200</v>
      </c>
      <c r="M103" s="114">
        <f>M104</f>
        <v>37000</v>
      </c>
      <c r="N103" s="114">
        <f>N104</f>
        <v>38000</v>
      </c>
      <c r="O103" s="79"/>
      <c r="P103" s="114">
        <f>P104</f>
        <v>18000</v>
      </c>
      <c r="Q103" s="114">
        <f>Q104</f>
        <v>3000</v>
      </c>
      <c r="R103" s="114">
        <f>R104</f>
        <v>1000</v>
      </c>
      <c r="S103" s="115">
        <f>S104</f>
        <v>13200</v>
      </c>
      <c r="T103" s="116">
        <f>T104</f>
        <v>35200</v>
      </c>
      <c r="U103" s="40"/>
    </row>
    <row r="104" spans="1:21" ht="15" customHeight="1" outlineLevel="7">
      <c r="A104" s="7" t="s">
        <v>44</v>
      </c>
      <c r="B104" s="104" t="s">
        <v>158</v>
      </c>
      <c r="C104" s="7" t="s">
        <v>14</v>
      </c>
      <c r="D104" s="7" t="s">
        <v>94</v>
      </c>
      <c r="E104" s="7" t="s">
        <v>32</v>
      </c>
      <c r="F104" s="8" t="s">
        <v>96</v>
      </c>
      <c r="G104" s="7" t="s">
        <v>34</v>
      </c>
      <c r="H104" s="8" t="s">
        <v>201</v>
      </c>
      <c r="I104" s="34"/>
      <c r="J104" s="35" t="s">
        <v>43</v>
      </c>
      <c r="K104" s="34"/>
      <c r="L104" s="9">
        <v>35200</v>
      </c>
      <c r="M104" s="9">
        <v>37000</v>
      </c>
      <c r="N104" s="9">
        <v>38000</v>
      </c>
      <c r="O104" s="56"/>
      <c r="P104" s="9">
        <v>18000</v>
      </c>
      <c r="Q104" s="9">
        <v>3000</v>
      </c>
      <c r="R104" s="9">
        <v>1000</v>
      </c>
      <c r="S104" s="60">
        <v>13200</v>
      </c>
      <c r="T104" s="69">
        <f>P104+Q104+R104+S104</f>
        <v>35200</v>
      </c>
      <c r="U104" s="40"/>
    </row>
    <row r="105" spans="1:21" ht="13.5" customHeight="1" outlineLevel="7">
      <c r="A105" s="19" t="s">
        <v>57</v>
      </c>
      <c r="B105" s="17" t="s">
        <v>158</v>
      </c>
      <c r="C105" s="18" t="s">
        <v>14</v>
      </c>
      <c r="D105" s="19" t="s">
        <v>94</v>
      </c>
      <c r="E105" s="19" t="s">
        <v>95</v>
      </c>
      <c r="F105" s="20" t="s">
        <v>96</v>
      </c>
      <c r="G105" s="19" t="s">
        <v>97</v>
      </c>
      <c r="H105" s="20" t="s">
        <v>56</v>
      </c>
      <c r="I105" s="19" t="s">
        <v>57</v>
      </c>
      <c r="J105" s="20"/>
      <c r="K105" s="19"/>
      <c r="L105" s="21">
        <f t="shared" ref="L105:T109" si="28">L106</f>
        <v>1200</v>
      </c>
      <c r="M105" s="21">
        <f t="shared" si="28"/>
        <v>1200</v>
      </c>
      <c r="N105" s="21">
        <f t="shared" si="28"/>
        <v>1200</v>
      </c>
      <c r="O105" s="56"/>
      <c r="P105" s="21">
        <f t="shared" si="28"/>
        <v>0</v>
      </c>
      <c r="Q105" s="21">
        <f t="shared" si="28"/>
        <v>1200</v>
      </c>
      <c r="R105" s="21">
        <f t="shared" si="28"/>
        <v>0</v>
      </c>
      <c r="S105" s="63">
        <f t="shared" si="28"/>
        <v>0</v>
      </c>
      <c r="T105" s="70">
        <f t="shared" si="28"/>
        <v>1200</v>
      </c>
      <c r="U105" s="40"/>
    </row>
    <row r="106" spans="1:21" ht="13.5" customHeight="1" outlineLevel="7">
      <c r="A106" s="4" t="s">
        <v>59</v>
      </c>
      <c r="B106" s="17" t="s">
        <v>158</v>
      </c>
      <c r="C106" s="3" t="s">
        <v>14</v>
      </c>
      <c r="D106" s="4" t="s">
        <v>94</v>
      </c>
      <c r="E106" s="4" t="s">
        <v>95</v>
      </c>
      <c r="F106" s="5" t="s">
        <v>96</v>
      </c>
      <c r="G106" s="4" t="s">
        <v>97</v>
      </c>
      <c r="H106" s="5" t="s">
        <v>58</v>
      </c>
      <c r="I106" s="4" t="s">
        <v>59</v>
      </c>
      <c r="J106" s="5"/>
      <c r="K106" s="4"/>
      <c r="L106" s="6">
        <f>L107+L109</f>
        <v>1200</v>
      </c>
      <c r="M106" s="6">
        <f>M107+M109</f>
        <v>1200</v>
      </c>
      <c r="N106" s="6">
        <f>N107+N109</f>
        <v>1200</v>
      </c>
      <c r="O106" s="55"/>
      <c r="P106" s="6">
        <f>P107+P109</f>
        <v>0</v>
      </c>
      <c r="Q106" s="6">
        <f>Q107+Q109</f>
        <v>1200</v>
      </c>
      <c r="R106" s="6">
        <f>R107+R109</f>
        <v>0</v>
      </c>
      <c r="S106" s="59">
        <f>S107+S109</f>
        <v>0</v>
      </c>
      <c r="T106" s="68">
        <f>T107+T109</f>
        <v>1200</v>
      </c>
      <c r="U106" s="40"/>
    </row>
    <row r="107" spans="1:21" ht="14.25" hidden="1" customHeight="1" outlineLevel="7">
      <c r="A107" s="4" t="s">
        <v>61</v>
      </c>
      <c r="B107" s="17" t="s">
        <v>158</v>
      </c>
      <c r="C107" s="3" t="s">
        <v>14</v>
      </c>
      <c r="D107" s="4" t="s">
        <v>94</v>
      </c>
      <c r="E107" s="4" t="s">
        <v>95</v>
      </c>
      <c r="F107" s="5" t="s">
        <v>96</v>
      </c>
      <c r="G107" s="4" t="s">
        <v>34</v>
      </c>
      <c r="H107" s="5" t="s">
        <v>60</v>
      </c>
      <c r="I107" s="4" t="s">
        <v>61</v>
      </c>
      <c r="J107" s="5"/>
      <c r="K107" s="4"/>
      <c r="L107" s="6">
        <f t="shared" ref="L107:T107" si="29">L108</f>
        <v>0</v>
      </c>
      <c r="M107" s="6">
        <f t="shared" si="29"/>
        <v>0</v>
      </c>
      <c r="N107" s="6">
        <f t="shared" si="29"/>
        <v>0</v>
      </c>
      <c r="O107" s="55"/>
      <c r="P107" s="6">
        <f t="shared" si="29"/>
        <v>0</v>
      </c>
      <c r="Q107" s="6">
        <f t="shared" si="29"/>
        <v>0</v>
      </c>
      <c r="R107" s="6">
        <f t="shared" si="29"/>
        <v>0</v>
      </c>
      <c r="S107" s="59">
        <f t="shared" si="29"/>
        <v>0</v>
      </c>
      <c r="T107" s="68">
        <f t="shared" si="29"/>
        <v>0</v>
      </c>
      <c r="U107" s="40"/>
    </row>
    <row r="108" spans="1:21" ht="14.25" hidden="1" customHeight="1" outlineLevel="7">
      <c r="A108" s="7" t="s">
        <v>63</v>
      </c>
      <c r="B108" s="17" t="s">
        <v>158</v>
      </c>
      <c r="C108" s="45" t="s">
        <v>14</v>
      </c>
      <c r="D108" s="46" t="s">
        <v>94</v>
      </c>
      <c r="E108" s="46" t="s">
        <v>95</v>
      </c>
      <c r="F108" s="41" t="s">
        <v>96</v>
      </c>
      <c r="G108" s="7" t="s">
        <v>34</v>
      </c>
      <c r="H108" s="8" t="s">
        <v>60</v>
      </c>
      <c r="I108" s="7" t="s">
        <v>61</v>
      </c>
      <c r="J108" s="8" t="s">
        <v>62</v>
      </c>
      <c r="K108" s="7" t="s">
        <v>63</v>
      </c>
      <c r="L108" s="75"/>
      <c r="M108" s="75"/>
      <c r="N108" s="75"/>
      <c r="O108" s="76"/>
      <c r="P108" s="75"/>
      <c r="Q108" s="75"/>
      <c r="R108" s="77"/>
      <c r="S108" s="82"/>
      <c r="T108" s="69">
        <f>P108+Q108+R108+S108</f>
        <v>0</v>
      </c>
      <c r="U108" s="40"/>
    </row>
    <row r="109" spans="1:21" ht="13.5" customHeight="1" outlineLevel="7">
      <c r="A109" s="4" t="s">
        <v>99</v>
      </c>
      <c r="B109" s="17" t="s">
        <v>158</v>
      </c>
      <c r="C109" s="3" t="s">
        <v>14</v>
      </c>
      <c r="D109" s="4" t="s">
        <v>94</v>
      </c>
      <c r="E109" s="4" t="s">
        <v>95</v>
      </c>
      <c r="F109" s="5" t="s">
        <v>96</v>
      </c>
      <c r="G109" s="4" t="s">
        <v>97</v>
      </c>
      <c r="H109" s="5" t="s">
        <v>98</v>
      </c>
      <c r="I109" s="4" t="s">
        <v>99</v>
      </c>
      <c r="J109" s="5"/>
      <c r="K109" s="4"/>
      <c r="L109" s="6">
        <f t="shared" si="28"/>
        <v>1200</v>
      </c>
      <c r="M109" s="6">
        <f t="shared" si="28"/>
        <v>1200</v>
      </c>
      <c r="N109" s="6">
        <f t="shared" si="28"/>
        <v>1200</v>
      </c>
      <c r="O109" s="55"/>
      <c r="P109" s="6">
        <f t="shared" si="28"/>
        <v>0</v>
      </c>
      <c r="Q109" s="6">
        <f t="shared" si="28"/>
        <v>1200</v>
      </c>
      <c r="R109" s="6">
        <f t="shared" si="28"/>
        <v>0</v>
      </c>
      <c r="S109" s="59">
        <f t="shared" si="28"/>
        <v>0</v>
      </c>
      <c r="T109" s="68">
        <f t="shared" si="28"/>
        <v>1200</v>
      </c>
      <c r="U109" s="40"/>
    </row>
    <row r="110" spans="1:21" ht="14.25" customHeight="1" outlineLevel="7">
      <c r="A110" s="7" t="s">
        <v>85</v>
      </c>
      <c r="B110" s="17" t="s">
        <v>158</v>
      </c>
      <c r="C110" s="7" t="s">
        <v>14</v>
      </c>
      <c r="D110" s="7" t="s">
        <v>94</v>
      </c>
      <c r="E110" s="7" t="s">
        <v>95</v>
      </c>
      <c r="F110" s="8" t="s">
        <v>96</v>
      </c>
      <c r="G110" s="7" t="s">
        <v>97</v>
      </c>
      <c r="H110" s="8" t="s">
        <v>98</v>
      </c>
      <c r="I110" s="7" t="s">
        <v>99</v>
      </c>
      <c r="J110" s="8" t="s">
        <v>84</v>
      </c>
      <c r="K110" s="7" t="s">
        <v>85</v>
      </c>
      <c r="L110" s="9">
        <v>1200</v>
      </c>
      <c r="M110" s="9">
        <v>1200</v>
      </c>
      <c r="N110" s="9">
        <v>1200</v>
      </c>
      <c r="O110" s="56"/>
      <c r="P110" s="9"/>
      <c r="Q110" s="9">
        <v>1200</v>
      </c>
      <c r="R110" s="9"/>
      <c r="S110" s="60"/>
      <c r="T110" s="69">
        <f>P110+Q110+R110+S110</f>
        <v>1200</v>
      </c>
      <c r="U110" s="40"/>
    </row>
    <row r="111" spans="1:21" ht="16.5" customHeight="1" outlineLevel="2">
      <c r="A111" s="4" t="s">
        <v>101</v>
      </c>
      <c r="B111" s="17" t="s">
        <v>158</v>
      </c>
      <c r="C111" s="3" t="s">
        <v>14</v>
      </c>
      <c r="D111" s="4" t="s">
        <v>94</v>
      </c>
      <c r="E111" s="4" t="s">
        <v>95</v>
      </c>
      <c r="F111" s="5" t="s">
        <v>100</v>
      </c>
      <c r="G111" s="4" t="s">
        <v>101</v>
      </c>
      <c r="H111" s="5"/>
      <c r="I111" s="4"/>
      <c r="J111" s="5"/>
      <c r="K111" s="4"/>
      <c r="L111" s="6">
        <f t="shared" ref="L111:T113" si="30">L112</f>
        <v>0</v>
      </c>
      <c r="M111" s="6">
        <f t="shared" si="30"/>
        <v>116900</v>
      </c>
      <c r="N111" s="6">
        <f t="shared" si="30"/>
        <v>235700</v>
      </c>
      <c r="O111" s="55"/>
      <c r="P111" s="6">
        <f t="shared" si="30"/>
        <v>0</v>
      </c>
      <c r="Q111" s="6">
        <f t="shared" si="30"/>
        <v>0</v>
      </c>
      <c r="R111" s="6">
        <f t="shared" si="30"/>
        <v>0</v>
      </c>
      <c r="S111" s="59">
        <f t="shared" si="30"/>
        <v>0</v>
      </c>
      <c r="T111" s="68">
        <f t="shared" si="30"/>
        <v>0</v>
      </c>
      <c r="U111" s="40"/>
    </row>
    <row r="112" spans="1:21" ht="14.25" customHeight="1" outlineLevel="7">
      <c r="A112" s="4" t="s">
        <v>57</v>
      </c>
      <c r="B112" s="17" t="s">
        <v>158</v>
      </c>
      <c r="C112" s="3" t="s">
        <v>14</v>
      </c>
      <c r="D112" s="4" t="s">
        <v>94</v>
      </c>
      <c r="E112" s="4" t="s">
        <v>95</v>
      </c>
      <c r="F112" s="5" t="s">
        <v>100</v>
      </c>
      <c r="G112" s="4" t="s">
        <v>101</v>
      </c>
      <c r="H112" s="5" t="s">
        <v>56</v>
      </c>
      <c r="I112" s="4" t="s">
        <v>57</v>
      </c>
      <c r="J112" s="5"/>
      <c r="K112" s="4"/>
      <c r="L112" s="6">
        <f t="shared" si="30"/>
        <v>0</v>
      </c>
      <c r="M112" s="6">
        <f t="shared" si="30"/>
        <v>116900</v>
      </c>
      <c r="N112" s="6">
        <f t="shared" si="30"/>
        <v>235700</v>
      </c>
      <c r="O112" s="55"/>
      <c r="P112" s="6">
        <f t="shared" si="30"/>
        <v>0</v>
      </c>
      <c r="Q112" s="6">
        <f t="shared" si="30"/>
        <v>0</v>
      </c>
      <c r="R112" s="6">
        <f t="shared" si="30"/>
        <v>0</v>
      </c>
      <c r="S112" s="59">
        <f t="shared" si="30"/>
        <v>0</v>
      </c>
      <c r="T112" s="68">
        <f t="shared" si="30"/>
        <v>0</v>
      </c>
      <c r="U112" s="40"/>
    </row>
    <row r="113" spans="1:21" ht="13.5" customHeight="1" outlineLevel="7">
      <c r="A113" s="4" t="s">
        <v>83</v>
      </c>
      <c r="B113" s="104" t="s">
        <v>158</v>
      </c>
      <c r="C113" s="3" t="s">
        <v>14</v>
      </c>
      <c r="D113" s="4" t="s">
        <v>94</v>
      </c>
      <c r="E113" s="4" t="s">
        <v>95</v>
      </c>
      <c r="F113" s="5" t="s">
        <v>100</v>
      </c>
      <c r="G113" s="4" t="s">
        <v>101</v>
      </c>
      <c r="H113" s="5" t="s">
        <v>82</v>
      </c>
      <c r="I113" s="4" t="s">
        <v>93</v>
      </c>
      <c r="J113" s="5"/>
      <c r="K113" s="4"/>
      <c r="L113" s="6">
        <f t="shared" si="30"/>
        <v>0</v>
      </c>
      <c r="M113" s="6">
        <f t="shared" si="30"/>
        <v>116900</v>
      </c>
      <c r="N113" s="6">
        <f t="shared" si="30"/>
        <v>235700</v>
      </c>
      <c r="O113" s="55"/>
      <c r="P113" s="6">
        <f t="shared" si="30"/>
        <v>0</v>
      </c>
      <c r="Q113" s="6">
        <f t="shared" si="30"/>
        <v>0</v>
      </c>
      <c r="R113" s="6">
        <f t="shared" si="30"/>
        <v>0</v>
      </c>
      <c r="S113" s="59">
        <f t="shared" si="30"/>
        <v>0</v>
      </c>
      <c r="T113" s="68">
        <f t="shared" si="30"/>
        <v>0</v>
      </c>
      <c r="U113" s="40"/>
    </row>
    <row r="114" spans="1:21" ht="15.75" customHeight="1" outlineLevel="7">
      <c r="A114" s="7" t="s">
        <v>85</v>
      </c>
      <c r="B114" s="17" t="s">
        <v>158</v>
      </c>
      <c r="C114" s="7" t="s">
        <v>14</v>
      </c>
      <c r="D114" s="7" t="s">
        <v>94</v>
      </c>
      <c r="E114" s="7" t="s">
        <v>95</v>
      </c>
      <c r="F114" s="8" t="s">
        <v>100</v>
      </c>
      <c r="G114" s="7" t="s">
        <v>101</v>
      </c>
      <c r="H114" s="8" t="s">
        <v>82</v>
      </c>
      <c r="I114" s="7" t="s">
        <v>93</v>
      </c>
      <c r="J114" s="8" t="s">
        <v>84</v>
      </c>
      <c r="K114" s="7" t="s">
        <v>85</v>
      </c>
      <c r="L114" s="9"/>
      <c r="M114" s="173">
        <v>116900</v>
      </c>
      <c r="N114" s="173">
        <v>235700</v>
      </c>
      <c r="O114" s="56"/>
      <c r="P114" s="9"/>
      <c r="Q114" s="9"/>
      <c r="R114" s="9"/>
      <c r="S114" s="60"/>
      <c r="T114" s="69">
        <f>P114+Q114+R114+S114</f>
        <v>0</v>
      </c>
      <c r="U114" s="40"/>
    </row>
    <row r="115" spans="1:21">
      <c r="A115" s="11" t="s">
        <v>171</v>
      </c>
      <c r="B115" s="12" t="s">
        <v>158</v>
      </c>
      <c r="C115" s="25" t="s">
        <v>15</v>
      </c>
      <c r="D115" s="26"/>
      <c r="E115" s="26"/>
      <c r="F115" s="27"/>
      <c r="G115" s="26"/>
      <c r="H115" s="27"/>
      <c r="I115" s="26"/>
      <c r="J115" s="27"/>
      <c r="K115" s="26"/>
      <c r="L115" s="28">
        <f t="shared" ref="L115:T117" si="31">L116</f>
        <v>58500</v>
      </c>
      <c r="M115" s="28">
        <f t="shared" si="31"/>
        <v>60600</v>
      </c>
      <c r="N115" s="28">
        <f t="shared" si="31"/>
        <v>62600</v>
      </c>
      <c r="O115" s="55"/>
      <c r="P115" s="28">
        <f t="shared" si="31"/>
        <v>13700</v>
      </c>
      <c r="Q115" s="28">
        <f t="shared" si="31"/>
        <v>13700</v>
      </c>
      <c r="R115" s="28">
        <f t="shared" si="31"/>
        <v>14700</v>
      </c>
      <c r="S115" s="62">
        <f t="shared" si="31"/>
        <v>16400</v>
      </c>
      <c r="T115" s="67">
        <f t="shared" si="31"/>
        <v>58500</v>
      </c>
      <c r="U115" s="40"/>
    </row>
    <row r="116" spans="1:21" outlineLevel="1">
      <c r="A116" s="19" t="s">
        <v>103</v>
      </c>
      <c r="B116" s="17" t="s">
        <v>158</v>
      </c>
      <c r="C116" s="18" t="s">
        <v>15</v>
      </c>
      <c r="D116" s="19" t="s">
        <v>102</v>
      </c>
      <c r="E116" s="19"/>
      <c r="F116" s="20"/>
      <c r="G116" s="19"/>
      <c r="H116" s="20"/>
      <c r="I116" s="19"/>
      <c r="J116" s="20"/>
      <c r="K116" s="19"/>
      <c r="L116" s="21">
        <f t="shared" si="31"/>
        <v>58500</v>
      </c>
      <c r="M116" s="21">
        <f t="shared" si="31"/>
        <v>60600</v>
      </c>
      <c r="N116" s="21">
        <f t="shared" si="31"/>
        <v>62600</v>
      </c>
      <c r="O116" s="55"/>
      <c r="P116" s="21">
        <f t="shared" si="31"/>
        <v>13700</v>
      </c>
      <c r="Q116" s="21">
        <f t="shared" si="31"/>
        <v>13700</v>
      </c>
      <c r="R116" s="21">
        <f t="shared" si="31"/>
        <v>14700</v>
      </c>
      <c r="S116" s="63">
        <f t="shared" si="31"/>
        <v>16400</v>
      </c>
      <c r="T116" s="70">
        <f t="shared" si="31"/>
        <v>58500</v>
      </c>
      <c r="U116" s="40"/>
    </row>
    <row r="117" spans="1:21" ht="22.5" outlineLevel="1">
      <c r="A117" s="29" t="s">
        <v>169</v>
      </c>
      <c r="B117" s="30" t="s">
        <v>158</v>
      </c>
      <c r="C117" s="31" t="s">
        <v>15</v>
      </c>
      <c r="D117" s="32" t="s">
        <v>102</v>
      </c>
      <c r="E117" s="32" t="s">
        <v>103</v>
      </c>
      <c r="F117" s="33" t="s">
        <v>170</v>
      </c>
      <c r="G117" s="4"/>
      <c r="H117" s="5"/>
      <c r="I117" s="4"/>
      <c r="J117" s="5"/>
      <c r="K117" s="4"/>
      <c r="L117" s="6">
        <f t="shared" si="31"/>
        <v>58500</v>
      </c>
      <c r="M117" s="6">
        <f t="shared" si="31"/>
        <v>60600</v>
      </c>
      <c r="N117" s="6">
        <f t="shared" si="31"/>
        <v>62600</v>
      </c>
      <c r="O117" s="55"/>
      <c r="P117" s="6">
        <f t="shared" si="31"/>
        <v>13700</v>
      </c>
      <c r="Q117" s="6">
        <f t="shared" si="31"/>
        <v>13700</v>
      </c>
      <c r="R117" s="6">
        <f t="shared" si="31"/>
        <v>14700</v>
      </c>
      <c r="S117" s="59">
        <f t="shared" si="31"/>
        <v>16400</v>
      </c>
      <c r="T117" s="68">
        <f t="shared" si="31"/>
        <v>58500</v>
      </c>
      <c r="U117" s="40"/>
    </row>
    <row r="118" spans="1:21" ht="22.5" customHeight="1" outlineLevel="2">
      <c r="A118" s="4" t="s">
        <v>105</v>
      </c>
      <c r="B118" s="17" t="s">
        <v>158</v>
      </c>
      <c r="C118" s="3" t="s">
        <v>15</v>
      </c>
      <c r="D118" s="4" t="s">
        <v>102</v>
      </c>
      <c r="E118" s="4" t="s">
        <v>103</v>
      </c>
      <c r="F118" s="5" t="s">
        <v>104</v>
      </c>
      <c r="G118" s="4" t="s">
        <v>105</v>
      </c>
      <c r="H118" s="5"/>
      <c r="I118" s="4"/>
      <c r="J118" s="5"/>
      <c r="K118" s="4"/>
      <c r="L118" s="6">
        <f t="shared" ref="L118:T118" si="32">L119+L125</f>
        <v>58500</v>
      </c>
      <c r="M118" s="6">
        <f t="shared" si="32"/>
        <v>60600</v>
      </c>
      <c r="N118" s="6">
        <f t="shared" si="32"/>
        <v>62600</v>
      </c>
      <c r="O118" s="55"/>
      <c r="P118" s="6">
        <f t="shared" si="32"/>
        <v>13700</v>
      </c>
      <c r="Q118" s="6">
        <f t="shared" si="32"/>
        <v>13700</v>
      </c>
      <c r="R118" s="6">
        <f t="shared" si="32"/>
        <v>14700</v>
      </c>
      <c r="S118" s="59">
        <f t="shared" si="32"/>
        <v>16400</v>
      </c>
      <c r="T118" s="68">
        <f t="shared" si="32"/>
        <v>58500</v>
      </c>
      <c r="U118" s="40"/>
    </row>
    <row r="119" spans="1:21" ht="36" customHeight="1" outlineLevel="7">
      <c r="A119" s="4" t="s">
        <v>20</v>
      </c>
      <c r="B119" s="17" t="s">
        <v>158</v>
      </c>
      <c r="C119" s="3" t="s">
        <v>15</v>
      </c>
      <c r="D119" s="4" t="s">
        <v>102</v>
      </c>
      <c r="E119" s="4" t="s">
        <v>103</v>
      </c>
      <c r="F119" s="5" t="s">
        <v>104</v>
      </c>
      <c r="G119" s="4" t="s">
        <v>105</v>
      </c>
      <c r="H119" s="5" t="s">
        <v>19</v>
      </c>
      <c r="I119" s="4" t="s">
        <v>20</v>
      </c>
      <c r="J119" s="5"/>
      <c r="K119" s="4"/>
      <c r="L119" s="6">
        <f t="shared" ref="L119:T119" si="33">L120</f>
        <v>57500</v>
      </c>
      <c r="M119" s="6">
        <f t="shared" si="33"/>
        <v>59600</v>
      </c>
      <c r="N119" s="6">
        <f t="shared" si="33"/>
        <v>61600</v>
      </c>
      <c r="O119" s="55"/>
      <c r="P119" s="6">
        <f t="shared" si="33"/>
        <v>13700</v>
      </c>
      <c r="Q119" s="6">
        <f t="shared" si="33"/>
        <v>13700</v>
      </c>
      <c r="R119" s="6">
        <f t="shared" si="33"/>
        <v>13700</v>
      </c>
      <c r="S119" s="59">
        <f t="shared" si="33"/>
        <v>16400</v>
      </c>
      <c r="T119" s="68">
        <f t="shared" si="33"/>
        <v>57500</v>
      </c>
      <c r="U119" s="40"/>
    </row>
    <row r="120" spans="1:21" ht="15" customHeight="1" outlineLevel="7">
      <c r="A120" s="4" t="s">
        <v>22</v>
      </c>
      <c r="B120" s="17" t="s">
        <v>158</v>
      </c>
      <c r="C120" s="3" t="s">
        <v>15</v>
      </c>
      <c r="D120" s="4" t="s">
        <v>102</v>
      </c>
      <c r="E120" s="4" t="s">
        <v>103</v>
      </c>
      <c r="F120" s="5" t="s">
        <v>104</v>
      </c>
      <c r="G120" s="4" t="s">
        <v>105</v>
      </c>
      <c r="H120" s="5" t="s">
        <v>21</v>
      </c>
      <c r="I120" s="4" t="s">
        <v>22</v>
      </c>
      <c r="J120" s="5"/>
      <c r="K120" s="4"/>
      <c r="L120" s="6">
        <f t="shared" ref="L120:T120" si="34">L121+L123</f>
        <v>57500</v>
      </c>
      <c r="M120" s="6">
        <f t="shared" si="34"/>
        <v>59600</v>
      </c>
      <c r="N120" s="6">
        <f t="shared" si="34"/>
        <v>61600</v>
      </c>
      <c r="O120" s="55"/>
      <c r="P120" s="6">
        <f t="shared" si="34"/>
        <v>13700</v>
      </c>
      <c r="Q120" s="6">
        <f t="shared" si="34"/>
        <v>13700</v>
      </c>
      <c r="R120" s="6">
        <f t="shared" si="34"/>
        <v>13700</v>
      </c>
      <c r="S120" s="59">
        <f t="shared" si="34"/>
        <v>16400</v>
      </c>
      <c r="T120" s="68">
        <f t="shared" si="34"/>
        <v>57500</v>
      </c>
      <c r="U120" s="40"/>
    </row>
    <row r="121" spans="1:21" ht="16.5" customHeight="1" outlineLevel="7">
      <c r="A121" s="4" t="s">
        <v>24</v>
      </c>
      <c r="B121" s="17" t="s">
        <v>158</v>
      </c>
      <c r="C121" s="3" t="s">
        <v>15</v>
      </c>
      <c r="D121" s="4" t="s">
        <v>102</v>
      </c>
      <c r="E121" s="4" t="s">
        <v>103</v>
      </c>
      <c r="F121" s="5" t="s">
        <v>104</v>
      </c>
      <c r="G121" s="4" t="s">
        <v>105</v>
      </c>
      <c r="H121" s="5" t="s">
        <v>23</v>
      </c>
      <c r="I121" s="4" t="s">
        <v>24</v>
      </c>
      <c r="J121" s="5"/>
      <c r="K121" s="4"/>
      <c r="L121" s="6">
        <f t="shared" ref="L121:T121" si="35">L122</f>
        <v>44200</v>
      </c>
      <c r="M121" s="6">
        <f t="shared" si="35"/>
        <v>45800</v>
      </c>
      <c r="N121" s="6">
        <f t="shared" si="35"/>
        <v>47300</v>
      </c>
      <c r="O121" s="55"/>
      <c r="P121" s="6">
        <f t="shared" si="35"/>
        <v>10500</v>
      </c>
      <c r="Q121" s="6">
        <f t="shared" si="35"/>
        <v>10500</v>
      </c>
      <c r="R121" s="6">
        <f t="shared" si="35"/>
        <v>10500</v>
      </c>
      <c r="S121" s="59">
        <f t="shared" si="35"/>
        <v>12700</v>
      </c>
      <c r="T121" s="68">
        <f t="shared" si="35"/>
        <v>44200</v>
      </c>
      <c r="U121" s="40"/>
    </row>
    <row r="122" spans="1:21" ht="15" customHeight="1" outlineLevel="7">
      <c r="A122" s="7" t="s">
        <v>26</v>
      </c>
      <c r="B122" s="17" t="s">
        <v>158</v>
      </c>
      <c r="C122" s="7" t="s">
        <v>15</v>
      </c>
      <c r="D122" s="7" t="s">
        <v>102</v>
      </c>
      <c r="E122" s="7" t="s">
        <v>103</v>
      </c>
      <c r="F122" s="8" t="s">
        <v>104</v>
      </c>
      <c r="G122" s="7" t="s">
        <v>105</v>
      </c>
      <c r="H122" s="8" t="s">
        <v>23</v>
      </c>
      <c r="I122" s="7" t="s">
        <v>24</v>
      </c>
      <c r="J122" s="8" t="s">
        <v>25</v>
      </c>
      <c r="K122" s="7" t="s">
        <v>26</v>
      </c>
      <c r="L122" s="75">
        <v>44200</v>
      </c>
      <c r="M122" s="75">
        <v>45800</v>
      </c>
      <c r="N122" s="75">
        <v>47300</v>
      </c>
      <c r="O122" s="76"/>
      <c r="P122" s="75">
        <v>10500</v>
      </c>
      <c r="Q122" s="75">
        <v>10500</v>
      </c>
      <c r="R122" s="75">
        <v>10500</v>
      </c>
      <c r="S122" s="82">
        <v>12700</v>
      </c>
      <c r="T122" s="69">
        <f>P122+Q122+R122+S122</f>
        <v>44200</v>
      </c>
      <c r="U122" s="40"/>
    </row>
    <row r="123" spans="1:21" ht="22.5" customHeight="1" outlineLevel="7">
      <c r="A123" s="4" t="s">
        <v>28</v>
      </c>
      <c r="B123" s="17" t="s">
        <v>158</v>
      </c>
      <c r="C123" s="3" t="s">
        <v>15</v>
      </c>
      <c r="D123" s="4" t="s">
        <v>102</v>
      </c>
      <c r="E123" s="4" t="s">
        <v>103</v>
      </c>
      <c r="F123" s="5" t="s">
        <v>104</v>
      </c>
      <c r="G123" s="4" t="s">
        <v>105</v>
      </c>
      <c r="H123" s="5" t="s">
        <v>27</v>
      </c>
      <c r="I123" s="4" t="s">
        <v>28</v>
      </c>
      <c r="J123" s="5"/>
      <c r="K123" s="4"/>
      <c r="L123" s="6">
        <f t="shared" ref="L123:T123" si="36">L124</f>
        <v>13300</v>
      </c>
      <c r="M123" s="6">
        <f t="shared" si="36"/>
        <v>13800</v>
      </c>
      <c r="N123" s="6">
        <f t="shared" si="36"/>
        <v>14300</v>
      </c>
      <c r="O123" s="55"/>
      <c r="P123" s="6">
        <f t="shared" si="36"/>
        <v>3200</v>
      </c>
      <c r="Q123" s="6">
        <f t="shared" si="36"/>
        <v>3200</v>
      </c>
      <c r="R123" s="6">
        <f t="shared" si="36"/>
        <v>3200</v>
      </c>
      <c r="S123" s="59">
        <f t="shared" si="36"/>
        <v>3700</v>
      </c>
      <c r="T123" s="68">
        <f t="shared" si="36"/>
        <v>13300</v>
      </c>
      <c r="U123" s="40"/>
    </row>
    <row r="124" spans="1:21" ht="14.25" customHeight="1" outlineLevel="7">
      <c r="A124" s="7" t="s">
        <v>30</v>
      </c>
      <c r="B124" s="17" t="s">
        <v>158</v>
      </c>
      <c r="C124" s="7" t="s">
        <v>15</v>
      </c>
      <c r="D124" s="7" t="s">
        <v>102</v>
      </c>
      <c r="E124" s="7" t="s">
        <v>103</v>
      </c>
      <c r="F124" s="8" t="s">
        <v>104</v>
      </c>
      <c r="G124" s="7" t="s">
        <v>105</v>
      </c>
      <c r="H124" s="8" t="s">
        <v>27</v>
      </c>
      <c r="I124" s="7" t="s">
        <v>28</v>
      </c>
      <c r="J124" s="8" t="s">
        <v>29</v>
      </c>
      <c r="K124" s="7" t="s">
        <v>30</v>
      </c>
      <c r="L124" s="75">
        <v>13300</v>
      </c>
      <c r="M124" s="75">
        <v>13800</v>
      </c>
      <c r="N124" s="75">
        <v>14300</v>
      </c>
      <c r="O124" s="76"/>
      <c r="P124" s="75">
        <v>3200</v>
      </c>
      <c r="Q124" s="75">
        <v>3200</v>
      </c>
      <c r="R124" s="75">
        <v>3200</v>
      </c>
      <c r="S124" s="82">
        <v>3700</v>
      </c>
      <c r="T124" s="69">
        <f>P124+Q124+R124+S124</f>
        <v>13300</v>
      </c>
      <c r="U124" s="40"/>
    </row>
    <row r="125" spans="1:21" ht="20.25" customHeight="1" outlineLevel="7">
      <c r="A125" s="4" t="s">
        <v>36</v>
      </c>
      <c r="B125" s="17" t="s">
        <v>158</v>
      </c>
      <c r="C125" s="3" t="s">
        <v>15</v>
      </c>
      <c r="D125" s="4" t="s">
        <v>102</v>
      </c>
      <c r="E125" s="4" t="s">
        <v>103</v>
      </c>
      <c r="F125" s="5" t="s">
        <v>104</v>
      </c>
      <c r="G125" s="4" t="s">
        <v>105</v>
      </c>
      <c r="H125" s="5" t="s">
        <v>35</v>
      </c>
      <c r="I125" s="4" t="s">
        <v>36</v>
      </c>
      <c r="J125" s="5"/>
      <c r="K125" s="4"/>
      <c r="L125" s="6">
        <f t="shared" ref="L125:T127" si="37">L126</f>
        <v>1000</v>
      </c>
      <c r="M125" s="6">
        <f t="shared" si="37"/>
        <v>1000</v>
      </c>
      <c r="N125" s="6">
        <f t="shared" si="37"/>
        <v>1000</v>
      </c>
      <c r="O125" s="55"/>
      <c r="P125" s="6">
        <f t="shared" si="37"/>
        <v>0</v>
      </c>
      <c r="Q125" s="6">
        <f t="shared" si="37"/>
        <v>0</v>
      </c>
      <c r="R125" s="6">
        <f t="shared" si="37"/>
        <v>1000</v>
      </c>
      <c r="S125" s="59">
        <f t="shared" si="37"/>
        <v>0</v>
      </c>
      <c r="T125" s="68">
        <f t="shared" si="37"/>
        <v>1000</v>
      </c>
      <c r="U125" s="40"/>
    </row>
    <row r="126" spans="1:21" ht="20.25" customHeight="1" outlineLevel="7">
      <c r="A126" s="4" t="s">
        <v>38</v>
      </c>
      <c r="B126" s="17" t="s">
        <v>158</v>
      </c>
      <c r="C126" s="3" t="s">
        <v>15</v>
      </c>
      <c r="D126" s="4" t="s">
        <v>102</v>
      </c>
      <c r="E126" s="4" t="s">
        <v>103</v>
      </c>
      <c r="F126" s="5" t="s">
        <v>104</v>
      </c>
      <c r="G126" s="4" t="s">
        <v>105</v>
      </c>
      <c r="H126" s="5" t="s">
        <v>37</v>
      </c>
      <c r="I126" s="4" t="s">
        <v>38</v>
      </c>
      <c r="J126" s="5"/>
      <c r="K126" s="4"/>
      <c r="L126" s="6">
        <f t="shared" si="37"/>
        <v>1000</v>
      </c>
      <c r="M126" s="6">
        <f t="shared" si="37"/>
        <v>1000</v>
      </c>
      <c r="N126" s="6">
        <f t="shared" si="37"/>
        <v>1000</v>
      </c>
      <c r="O126" s="55"/>
      <c r="P126" s="6">
        <f t="shared" si="37"/>
        <v>0</v>
      </c>
      <c r="Q126" s="6">
        <f t="shared" si="37"/>
        <v>0</v>
      </c>
      <c r="R126" s="6">
        <f t="shared" si="37"/>
        <v>1000</v>
      </c>
      <c r="S126" s="59">
        <f t="shared" si="37"/>
        <v>0</v>
      </c>
      <c r="T126" s="68">
        <f t="shared" si="37"/>
        <v>1000</v>
      </c>
      <c r="U126" s="40"/>
    </row>
    <row r="127" spans="1:21" ht="15" customHeight="1" outlineLevel="7">
      <c r="A127" s="4" t="s">
        <v>40</v>
      </c>
      <c r="B127" s="17" t="s">
        <v>158</v>
      </c>
      <c r="C127" s="3" t="s">
        <v>15</v>
      </c>
      <c r="D127" s="4" t="s">
        <v>102</v>
      </c>
      <c r="E127" s="4" t="s">
        <v>103</v>
      </c>
      <c r="F127" s="5" t="s">
        <v>104</v>
      </c>
      <c r="G127" s="4" t="s">
        <v>105</v>
      </c>
      <c r="H127" s="5" t="s">
        <v>39</v>
      </c>
      <c r="I127" s="4" t="s">
        <v>40</v>
      </c>
      <c r="J127" s="5"/>
      <c r="K127" s="4"/>
      <c r="L127" s="6">
        <f t="shared" si="37"/>
        <v>1000</v>
      </c>
      <c r="M127" s="6">
        <f t="shared" si="37"/>
        <v>1000</v>
      </c>
      <c r="N127" s="6">
        <f t="shared" si="37"/>
        <v>1000</v>
      </c>
      <c r="O127" s="55"/>
      <c r="P127" s="6">
        <f t="shared" si="37"/>
        <v>0</v>
      </c>
      <c r="Q127" s="6">
        <f t="shared" si="37"/>
        <v>0</v>
      </c>
      <c r="R127" s="6">
        <f t="shared" si="37"/>
        <v>1000</v>
      </c>
      <c r="S127" s="59">
        <f t="shared" si="37"/>
        <v>0</v>
      </c>
      <c r="T127" s="68">
        <f t="shared" si="37"/>
        <v>1000</v>
      </c>
      <c r="U127" s="40"/>
    </row>
    <row r="128" spans="1:21" ht="14.25" customHeight="1" outlineLevel="7">
      <c r="A128" s="7" t="s">
        <v>54</v>
      </c>
      <c r="B128" s="17" t="s">
        <v>158</v>
      </c>
      <c r="C128" s="7" t="s">
        <v>15</v>
      </c>
      <c r="D128" s="7" t="s">
        <v>102</v>
      </c>
      <c r="E128" s="7" t="s">
        <v>103</v>
      </c>
      <c r="F128" s="8" t="s">
        <v>104</v>
      </c>
      <c r="G128" s="7" t="s">
        <v>105</v>
      </c>
      <c r="H128" s="8" t="s">
        <v>39</v>
      </c>
      <c r="I128" s="7" t="s">
        <v>40</v>
      </c>
      <c r="J128" s="8" t="s">
        <v>53</v>
      </c>
      <c r="K128" s="7" t="s">
        <v>54</v>
      </c>
      <c r="L128" s="75">
        <v>1000</v>
      </c>
      <c r="M128" s="75">
        <v>1000</v>
      </c>
      <c r="N128" s="75">
        <v>1000</v>
      </c>
      <c r="O128" s="76"/>
      <c r="P128" s="75"/>
      <c r="Q128" s="75"/>
      <c r="R128" s="75">
        <v>1000</v>
      </c>
      <c r="S128" s="82"/>
      <c r="T128" s="69">
        <f>P128+Q128+R128+S128</f>
        <v>1000</v>
      </c>
      <c r="U128" s="40"/>
    </row>
    <row r="129" spans="1:21">
      <c r="A129" s="36" t="s">
        <v>172</v>
      </c>
      <c r="B129" s="12" t="s">
        <v>158</v>
      </c>
      <c r="C129" s="25" t="s">
        <v>102</v>
      </c>
      <c r="D129" s="26"/>
      <c r="E129" s="26"/>
      <c r="F129" s="27"/>
      <c r="G129" s="26"/>
      <c r="H129" s="27"/>
      <c r="I129" s="4"/>
      <c r="J129" s="27"/>
      <c r="K129" s="26"/>
      <c r="L129" s="28">
        <f t="shared" ref="L129:T131" si="38">L130</f>
        <v>38200</v>
      </c>
      <c r="M129" s="28">
        <f t="shared" si="38"/>
        <v>39200</v>
      </c>
      <c r="N129" s="28">
        <f t="shared" si="38"/>
        <v>40200</v>
      </c>
      <c r="O129" s="55"/>
      <c r="P129" s="28">
        <f t="shared" si="38"/>
        <v>1500</v>
      </c>
      <c r="Q129" s="28">
        <f t="shared" si="38"/>
        <v>16500</v>
      </c>
      <c r="R129" s="28">
        <f t="shared" si="38"/>
        <v>18700</v>
      </c>
      <c r="S129" s="62">
        <f t="shared" si="38"/>
        <v>1500</v>
      </c>
      <c r="T129" s="67">
        <f t="shared" si="38"/>
        <v>38200</v>
      </c>
      <c r="U129" s="40"/>
    </row>
    <row r="130" spans="1:21" ht="21.75" customHeight="1" outlineLevel="1">
      <c r="A130" s="109" t="s">
        <v>204</v>
      </c>
      <c r="B130" s="17" t="s">
        <v>158</v>
      </c>
      <c r="C130" s="3" t="s">
        <v>102</v>
      </c>
      <c r="D130" s="4" t="s">
        <v>106</v>
      </c>
      <c r="E130" s="4"/>
      <c r="F130" s="5"/>
      <c r="G130" s="4"/>
      <c r="H130" s="5"/>
      <c r="I130" s="4"/>
      <c r="J130" s="5"/>
      <c r="K130" s="4"/>
      <c r="L130" s="6">
        <f t="shared" si="38"/>
        <v>38200</v>
      </c>
      <c r="M130" s="6">
        <f t="shared" si="38"/>
        <v>39200</v>
      </c>
      <c r="N130" s="6">
        <f t="shared" si="38"/>
        <v>40200</v>
      </c>
      <c r="O130" s="55"/>
      <c r="P130" s="6">
        <f t="shared" si="38"/>
        <v>1500</v>
      </c>
      <c r="Q130" s="6">
        <f t="shared" si="38"/>
        <v>16500</v>
      </c>
      <c r="R130" s="6">
        <f t="shared" si="38"/>
        <v>18700</v>
      </c>
      <c r="S130" s="59">
        <f t="shared" si="38"/>
        <v>1500</v>
      </c>
      <c r="T130" s="68">
        <f t="shared" si="38"/>
        <v>38200</v>
      </c>
      <c r="U130" s="40"/>
    </row>
    <row r="131" spans="1:21" ht="21" customHeight="1" outlineLevel="1">
      <c r="A131" s="29" t="s">
        <v>169</v>
      </c>
      <c r="B131" s="30" t="s">
        <v>158</v>
      </c>
      <c r="C131" s="31" t="s">
        <v>102</v>
      </c>
      <c r="D131" s="32" t="s">
        <v>106</v>
      </c>
      <c r="E131" s="32" t="s">
        <v>107</v>
      </c>
      <c r="F131" s="33" t="s">
        <v>170</v>
      </c>
      <c r="G131" s="4"/>
      <c r="H131" s="5"/>
      <c r="I131" s="4"/>
      <c r="J131" s="5"/>
      <c r="K131" s="4"/>
      <c r="L131" s="6">
        <f t="shared" si="38"/>
        <v>38200</v>
      </c>
      <c r="M131" s="6">
        <f t="shared" si="38"/>
        <v>39200</v>
      </c>
      <c r="N131" s="6">
        <f t="shared" si="38"/>
        <v>40200</v>
      </c>
      <c r="O131" s="55"/>
      <c r="P131" s="6">
        <f t="shared" si="38"/>
        <v>1500</v>
      </c>
      <c r="Q131" s="6">
        <f t="shared" si="38"/>
        <v>16500</v>
      </c>
      <c r="R131" s="6">
        <f t="shared" si="38"/>
        <v>18700</v>
      </c>
      <c r="S131" s="59">
        <f t="shared" si="38"/>
        <v>1500</v>
      </c>
      <c r="T131" s="68">
        <f t="shared" si="38"/>
        <v>38200</v>
      </c>
      <c r="U131" s="40"/>
    </row>
    <row r="132" spans="1:21" ht="17.25" customHeight="1" outlineLevel="2">
      <c r="A132" s="4" t="s">
        <v>109</v>
      </c>
      <c r="B132" s="17" t="s">
        <v>158</v>
      </c>
      <c r="C132" s="3" t="s">
        <v>102</v>
      </c>
      <c r="D132" s="4" t="s">
        <v>106</v>
      </c>
      <c r="E132" s="4" t="s">
        <v>107</v>
      </c>
      <c r="F132" s="5" t="s">
        <v>108</v>
      </c>
      <c r="G132" s="4" t="s">
        <v>109</v>
      </c>
      <c r="H132" s="5"/>
      <c r="I132" s="4"/>
      <c r="J132" s="5"/>
      <c r="K132" s="4"/>
      <c r="L132" s="6">
        <f t="shared" ref="L132:T132" si="39">L133+L139</f>
        <v>38200</v>
      </c>
      <c r="M132" s="6">
        <f t="shared" si="39"/>
        <v>39200</v>
      </c>
      <c r="N132" s="6">
        <f t="shared" si="39"/>
        <v>40200</v>
      </c>
      <c r="O132" s="55"/>
      <c r="P132" s="6">
        <f t="shared" si="39"/>
        <v>1500</v>
      </c>
      <c r="Q132" s="6">
        <f t="shared" si="39"/>
        <v>16500</v>
      </c>
      <c r="R132" s="6">
        <f t="shared" si="39"/>
        <v>18700</v>
      </c>
      <c r="S132" s="59">
        <f t="shared" si="39"/>
        <v>1500</v>
      </c>
      <c r="T132" s="68">
        <f t="shared" si="39"/>
        <v>38200</v>
      </c>
      <c r="U132" s="40"/>
    </row>
    <row r="133" spans="1:21" ht="22.5" customHeight="1" outlineLevel="7">
      <c r="A133" s="4" t="s">
        <v>36</v>
      </c>
      <c r="B133" s="17" t="s">
        <v>158</v>
      </c>
      <c r="C133" s="3" t="s">
        <v>102</v>
      </c>
      <c r="D133" s="4" t="s">
        <v>106</v>
      </c>
      <c r="E133" s="4" t="s">
        <v>107</v>
      </c>
      <c r="F133" s="5" t="s">
        <v>108</v>
      </c>
      <c r="G133" s="4" t="s">
        <v>109</v>
      </c>
      <c r="H133" s="5" t="s">
        <v>35</v>
      </c>
      <c r="I133" s="4" t="s">
        <v>36</v>
      </c>
      <c r="J133" s="5"/>
      <c r="K133" s="4"/>
      <c r="L133" s="6">
        <f t="shared" ref="L133:T134" si="40">L134</f>
        <v>32200</v>
      </c>
      <c r="M133" s="6">
        <f t="shared" si="40"/>
        <v>33200</v>
      </c>
      <c r="N133" s="6">
        <f t="shared" si="40"/>
        <v>34200</v>
      </c>
      <c r="O133" s="55"/>
      <c r="P133" s="6">
        <f t="shared" si="40"/>
        <v>0</v>
      </c>
      <c r="Q133" s="6">
        <f t="shared" si="40"/>
        <v>15000</v>
      </c>
      <c r="R133" s="6">
        <f t="shared" si="40"/>
        <v>17200</v>
      </c>
      <c r="S133" s="59">
        <f t="shared" si="40"/>
        <v>0</v>
      </c>
      <c r="T133" s="68">
        <f t="shared" si="40"/>
        <v>32200</v>
      </c>
      <c r="U133" s="40"/>
    </row>
    <row r="134" spans="1:21" ht="19.5" customHeight="1" outlineLevel="7">
      <c r="A134" s="4" t="s">
        <v>38</v>
      </c>
      <c r="B134" s="17" t="s">
        <v>158</v>
      </c>
      <c r="C134" s="3" t="s">
        <v>102</v>
      </c>
      <c r="D134" s="4" t="s">
        <v>106</v>
      </c>
      <c r="E134" s="4" t="s">
        <v>107</v>
      </c>
      <c r="F134" s="5" t="s">
        <v>108</v>
      </c>
      <c r="G134" s="4" t="s">
        <v>109</v>
      </c>
      <c r="H134" s="5" t="s">
        <v>37</v>
      </c>
      <c r="I134" s="4" t="s">
        <v>38</v>
      </c>
      <c r="J134" s="5"/>
      <c r="K134" s="4"/>
      <c r="L134" s="6">
        <f t="shared" si="40"/>
        <v>32200</v>
      </c>
      <c r="M134" s="6">
        <f t="shared" si="40"/>
        <v>33200</v>
      </c>
      <c r="N134" s="6">
        <f t="shared" si="40"/>
        <v>34200</v>
      </c>
      <c r="O134" s="55"/>
      <c r="P134" s="6">
        <f t="shared" si="40"/>
        <v>0</v>
      </c>
      <c r="Q134" s="6">
        <f t="shared" si="40"/>
        <v>15000</v>
      </c>
      <c r="R134" s="6">
        <f t="shared" si="40"/>
        <v>17200</v>
      </c>
      <c r="S134" s="59">
        <f t="shared" si="40"/>
        <v>0</v>
      </c>
      <c r="T134" s="68">
        <f t="shared" si="40"/>
        <v>32200</v>
      </c>
      <c r="U134" s="40"/>
    </row>
    <row r="135" spans="1:21" ht="18" customHeight="1" outlineLevel="7">
      <c r="A135" s="4" t="s">
        <v>40</v>
      </c>
      <c r="B135" s="17" t="s">
        <v>158</v>
      </c>
      <c r="C135" s="3" t="s">
        <v>102</v>
      </c>
      <c r="D135" s="4" t="s">
        <v>106</v>
      </c>
      <c r="E135" s="4" t="s">
        <v>107</v>
      </c>
      <c r="F135" s="5" t="s">
        <v>108</v>
      </c>
      <c r="G135" s="4" t="s">
        <v>109</v>
      </c>
      <c r="H135" s="5" t="s">
        <v>39</v>
      </c>
      <c r="I135" s="4" t="s">
        <v>40</v>
      </c>
      <c r="J135" s="5"/>
      <c r="K135" s="4"/>
      <c r="L135" s="6">
        <f>L136+L137+L138</f>
        <v>32200</v>
      </c>
      <c r="M135" s="6">
        <f>M136+M137+M138</f>
        <v>33200</v>
      </c>
      <c r="N135" s="6">
        <f>N136+N137+N138</f>
        <v>34200</v>
      </c>
      <c r="O135" s="55"/>
      <c r="P135" s="6">
        <f>P136+P137+P138</f>
        <v>0</v>
      </c>
      <c r="Q135" s="6">
        <f>Q136+Q137+Q138</f>
        <v>15000</v>
      </c>
      <c r="R135" s="6">
        <f>R136+R137+R138</f>
        <v>17200</v>
      </c>
      <c r="S135" s="59">
        <f>S136+S137+S138</f>
        <v>0</v>
      </c>
      <c r="T135" s="68">
        <f>T136+T137+T138</f>
        <v>32200</v>
      </c>
      <c r="U135" s="40"/>
    </row>
    <row r="136" spans="1:21" ht="16.5" customHeight="1" outlineLevel="7">
      <c r="A136" s="7" t="s">
        <v>46</v>
      </c>
      <c r="B136" s="17" t="s">
        <v>158</v>
      </c>
      <c r="C136" s="7" t="s">
        <v>102</v>
      </c>
      <c r="D136" s="7" t="s">
        <v>106</v>
      </c>
      <c r="E136" s="7" t="s">
        <v>107</v>
      </c>
      <c r="F136" s="8" t="s">
        <v>108</v>
      </c>
      <c r="G136" s="7" t="s">
        <v>109</v>
      </c>
      <c r="H136" s="8" t="s">
        <v>39</v>
      </c>
      <c r="I136" s="7" t="s">
        <v>40</v>
      </c>
      <c r="J136" s="8" t="s">
        <v>45</v>
      </c>
      <c r="K136" s="7" t="s">
        <v>46</v>
      </c>
      <c r="L136" s="9">
        <v>30000</v>
      </c>
      <c r="M136" s="9">
        <v>31000</v>
      </c>
      <c r="N136" s="9">
        <v>32000</v>
      </c>
      <c r="O136" s="56"/>
      <c r="P136" s="9"/>
      <c r="Q136" s="9">
        <v>15000</v>
      </c>
      <c r="R136" s="9">
        <v>15000</v>
      </c>
      <c r="S136" s="60"/>
      <c r="T136" s="69">
        <f>P136+Q136+R136+S136</f>
        <v>30000</v>
      </c>
      <c r="U136" s="40"/>
    </row>
    <row r="137" spans="1:21" ht="0.75" customHeight="1" outlineLevel="7">
      <c r="A137" s="7" t="s">
        <v>48</v>
      </c>
      <c r="B137" s="17" t="s">
        <v>158</v>
      </c>
      <c r="C137" s="7" t="s">
        <v>102</v>
      </c>
      <c r="D137" s="7" t="s">
        <v>106</v>
      </c>
      <c r="E137" s="7" t="s">
        <v>107</v>
      </c>
      <c r="F137" s="8" t="s">
        <v>108</v>
      </c>
      <c r="G137" s="7" t="s">
        <v>109</v>
      </c>
      <c r="H137" s="8" t="s">
        <v>39</v>
      </c>
      <c r="I137" s="7" t="s">
        <v>40</v>
      </c>
      <c r="J137" s="8" t="s">
        <v>47</v>
      </c>
      <c r="K137" s="7"/>
      <c r="L137" s="9"/>
      <c r="M137" s="9"/>
      <c r="N137" s="9"/>
      <c r="O137" s="56"/>
      <c r="P137" s="9"/>
      <c r="Q137" s="9"/>
      <c r="R137" s="9"/>
      <c r="S137" s="60"/>
      <c r="T137" s="117">
        <f>P137+Q137+R137+S137</f>
        <v>0</v>
      </c>
      <c r="U137" s="40"/>
    </row>
    <row r="138" spans="1:21" ht="14.25" customHeight="1" outlineLevel="7">
      <c r="A138" s="7" t="s">
        <v>54</v>
      </c>
      <c r="B138" s="17" t="s">
        <v>158</v>
      </c>
      <c r="C138" s="7" t="s">
        <v>102</v>
      </c>
      <c r="D138" s="7" t="s">
        <v>106</v>
      </c>
      <c r="E138" s="7" t="s">
        <v>107</v>
      </c>
      <c r="F138" s="8" t="s">
        <v>108</v>
      </c>
      <c r="G138" s="7" t="s">
        <v>109</v>
      </c>
      <c r="H138" s="8" t="s">
        <v>39</v>
      </c>
      <c r="I138" s="7" t="s">
        <v>40</v>
      </c>
      <c r="J138" s="8" t="s">
        <v>53</v>
      </c>
      <c r="K138" s="7" t="s">
        <v>54</v>
      </c>
      <c r="L138" s="9">
        <v>2200</v>
      </c>
      <c r="M138" s="9">
        <v>2200</v>
      </c>
      <c r="N138" s="9">
        <v>2200</v>
      </c>
      <c r="O138" s="56"/>
      <c r="P138" s="9"/>
      <c r="Q138" s="9"/>
      <c r="R138" s="9">
        <v>2200</v>
      </c>
      <c r="S138" s="60"/>
      <c r="T138" s="69">
        <f>P138+Q138+R138+S138</f>
        <v>2200</v>
      </c>
      <c r="U138" s="40"/>
    </row>
    <row r="139" spans="1:21" ht="14.25" customHeight="1" outlineLevel="7">
      <c r="A139" s="4" t="s">
        <v>57</v>
      </c>
      <c r="B139" s="17" t="s">
        <v>158</v>
      </c>
      <c r="C139" s="3" t="s">
        <v>102</v>
      </c>
      <c r="D139" s="4" t="s">
        <v>106</v>
      </c>
      <c r="E139" s="4" t="s">
        <v>107</v>
      </c>
      <c r="F139" s="5" t="s">
        <v>108</v>
      </c>
      <c r="G139" s="4" t="s">
        <v>34</v>
      </c>
      <c r="H139" s="5" t="s">
        <v>56</v>
      </c>
      <c r="I139" s="4" t="s">
        <v>57</v>
      </c>
      <c r="J139" s="5"/>
      <c r="K139" s="34"/>
      <c r="L139" s="78">
        <f t="shared" ref="L139:T141" si="41">L140</f>
        <v>6000</v>
      </c>
      <c r="M139" s="78">
        <f t="shared" si="41"/>
        <v>6000</v>
      </c>
      <c r="N139" s="78">
        <f t="shared" si="41"/>
        <v>6000</v>
      </c>
      <c r="O139" s="79"/>
      <c r="P139" s="78">
        <f t="shared" si="41"/>
        <v>1500</v>
      </c>
      <c r="Q139" s="78">
        <f t="shared" si="41"/>
        <v>1500</v>
      </c>
      <c r="R139" s="78">
        <f t="shared" si="41"/>
        <v>1500</v>
      </c>
      <c r="S139" s="80">
        <f t="shared" si="41"/>
        <v>1500</v>
      </c>
      <c r="T139" s="81">
        <f t="shared" si="41"/>
        <v>6000</v>
      </c>
      <c r="U139" s="40"/>
    </row>
    <row r="140" spans="1:21" ht="15" customHeight="1" outlineLevel="7">
      <c r="A140" s="4" t="s">
        <v>59</v>
      </c>
      <c r="B140" s="17" t="s">
        <v>158</v>
      </c>
      <c r="C140" s="3" t="s">
        <v>102</v>
      </c>
      <c r="D140" s="4" t="s">
        <v>106</v>
      </c>
      <c r="E140" s="4" t="s">
        <v>107</v>
      </c>
      <c r="F140" s="5" t="s">
        <v>108</v>
      </c>
      <c r="G140" s="4" t="s">
        <v>34</v>
      </c>
      <c r="H140" s="5" t="s">
        <v>58</v>
      </c>
      <c r="I140" s="4" t="s">
        <v>59</v>
      </c>
      <c r="J140" s="5"/>
      <c r="K140" s="34"/>
      <c r="L140" s="78">
        <f t="shared" si="41"/>
        <v>6000</v>
      </c>
      <c r="M140" s="78">
        <f t="shared" si="41"/>
        <v>6000</v>
      </c>
      <c r="N140" s="78">
        <f t="shared" si="41"/>
        <v>6000</v>
      </c>
      <c r="O140" s="79"/>
      <c r="P140" s="78">
        <f t="shared" si="41"/>
        <v>1500</v>
      </c>
      <c r="Q140" s="78">
        <f t="shared" si="41"/>
        <v>1500</v>
      </c>
      <c r="R140" s="78">
        <f t="shared" si="41"/>
        <v>1500</v>
      </c>
      <c r="S140" s="80">
        <f t="shared" si="41"/>
        <v>1500</v>
      </c>
      <c r="T140" s="81">
        <f t="shared" si="41"/>
        <v>6000</v>
      </c>
      <c r="U140" s="40"/>
    </row>
    <row r="141" spans="1:21" ht="14.25" customHeight="1" outlineLevel="7">
      <c r="A141" s="4" t="s">
        <v>61</v>
      </c>
      <c r="B141" s="17" t="s">
        <v>158</v>
      </c>
      <c r="C141" s="3" t="s">
        <v>102</v>
      </c>
      <c r="D141" s="4" t="s">
        <v>106</v>
      </c>
      <c r="E141" s="4" t="s">
        <v>107</v>
      </c>
      <c r="F141" s="5" t="s">
        <v>108</v>
      </c>
      <c r="G141" s="4" t="s">
        <v>34</v>
      </c>
      <c r="H141" s="5" t="s">
        <v>60</v>
      </c>
      <c r="I141" s="4" t="s">
        <v>61</v>
      </c>
      <c r="J141" s="5"/>
      <c r="K141" s="34"/>
      <c r="L141" s="78">
        <f t="shared" si="41"/>
        <v>6000</v>
      </c>
      <c r="M141" s="78">
        <f t="shared" si="41"/>
        <v>6000</v>
      </c>
      <c r="N141" s="78">
        <f t="shared" si="41"/>
        <v>6000</v>
      </c>
      <c r="O141" s="79"/>
      <c r="P141" s="78">
        <f t="shared" si="41"/>
        <v>1500</v>
      </c>
      <c r="Q141" s="78">
        <f t="shared" si="41"/>
        <v>1500</v>
      </c>
      <c r="R141" s="78">
        <f t="shared" si="41"/>
        <v>1500</v>
      </c>
      <c r="S141" s="80">
        <f t="shared" si="41"/>
        <v>1500</v>
      </c>
      <c r="T141" s="81">
        <f t="shared" si="41"/>
        <v>6000</v>
      </c>
      <c r="U141" s="40"/>
    </row>
    <row r="142" spans="1:21" ht="16.5" customHeight="1" outlineLevel="7">
      <c r="A142" s="7" t="s">
        <v>63</v>
      </c>
      <c r="B142" s="17" t="s">
        <v>158</v>
      </c>
      <c r="C142" s="45" t="s">
        <v>102</v>
      </c>
      <c r="D142" s="46" t="s">
        <v>106</v>
      </c>
      <c r="E142" s="46" t="s">
        <v>107</v>
      </c>
      <c r="F142" s="41" t="s">
        <v>108</v>
      </c>
      <c r="G142" s="7" t="s">
        <v>34</v>
      </c>
      <c r="H142" s="8" t="s">
        <v>60</v>
      </c>
      <c r="I142" s="7" t="s">
        <v>61</v>
      </c>
      <c r="J142" s="8" t="s">
        <v>62</v>
      </c>
      <c r="K142" s="34"/>
      <c r="L142" s="9">
        <v>6000</v>
      </c>
      <c r="M142" s="9">
        <v>6000</v>
      </c>
      <c r="N142" s="9">
        <v>6000</v>
      </c>
      <c r="O142" s="56"/>
      <c r="P142" s="9">
        <v>1500</v>
      </c>
      <c r="Q142" s="9">
        <v>1500</v>
      </c>
      <c r="R142" s="9">
        <v>1500</v>
      </c>
      <c r="S142" s="60">
        <v>1500</v>
      </c>
      <c r="T142" s="69">
        <f>P142+Q142+R142+S142</f>
        <v>6000</v>
      </c>
      <c r="U142" s="40"/>
    </row>
    <row r="143" spans="1:21">
      <c r="A143" s="36" t="s">
        <v>173</v>
      </c>
      <c r="B143" s="12" t="s">
        <v>158</v>
      </c>
      <c r="C143" s="25" t="s">
        <v>31</v>
      </c>
      <c r="D143" s="26"/>
      <c r="E143" s="26"/>
      <c r="F143" s="27"/>
      <c r="G143" s="26"/>
      <c r="H143" s="27"/>
      <c r="I143" s="26"/>
      <c r="J143" s="27"/>
      <c r="K143" s="4"/>
      <c r="L143" s="28">
        <f>L144+L173</f>
        <v>836900</v>
      </c>
      <c r="M143" s="28">
        <f>M144+M173</f>
        <v>837100</v>
      </c>
      <c r="N143" s="28">
        <f>N144+N173</f>
        <v>853200</v>
      </c>
      <c r="O143" s="55"/>
      <c r="P143" s="28">
        <f>P144+P173</f>
        <v>191100</v>
      </c>
      <c r="Q143" s="28">
        <f>Q144+Q173</f>
        <v>219000</v>
      </c>
      <c r="R143" s="28">
        <f>R144+R173</f>
        <v>227400</v>
      </c>
      <c r="S143" s="62">
        <f>S144+S173</f>
        <v>199400</v>
      </c>
      <c r="T143" s="67">
        <f>T144+T173</f>
        <v>836900</v>
      </c>
      <c r="U143" s="40"/>
    </row>
    <row r="144" spans="1:21" outlineLevel="1">
      <c r="A144" s="4" t="s">
        <v>111</v>
      </c>
      <c r="B144" s="17" t="s">
        <v>158</v>
      </c>
      <c r="C144" s="3" t="s">
        <v>31</v>
      </c>
      <c r="D144" s="4" t="s">
        <v>110</v>
      </c>
      <c r="E144" s="4"/>
      <c r="F144" s="5"/>
      <c r="G144" s="4"/>
      <c r="H144" s="5"/>
      <c r="I144" s="4"/>
      <c r="J144" s="5"/>
      <c r="K144" s="4"/>
      <c r="L144" s="6">
        <f>L145+L167</f>
        <v>830900</v>
      </c>
      <c r="M144" s="6">
        <f>M145+M167</f>
        <v>831100</v>
      </c>
      <c r="N144" s="6">
        <f>N145+N167</f>
        <v>847200</v>
      </c>
      <c r="O144" s="55"/>
      <c r="P144" s="6">
        <f>P145+P167</f>
        <v>191100</v>
      </c>
      <c r="Q144" s="6">
        <f>Q145+Q167</f>
        <v>216000</v>
      </c>
      <c r="R144" s="6">
        <f>R145+R167</f>
        <v>224400</v>
      </c>
      <c r="S144" s="59">
        <f>S145+S167</f>
        <v>199400</v>
      </c>
      <c r="T144" s="68">
        <f>T145+T167</f>
        <v>830900</v>
      </c>
      <c r="U144" s="40"/>
    </row>
    <row r="145" spans="1:21" ht="21.75" customHeight="1" outlineLevel="1">
      <c r="A145" s="29" t="s">
        <v>221</v>
      </c>
      <c r="B145" s="30" t="s">
        <v>158</v>
      </c>
      <c r="C145" s="31" t="s">
        <v>31</v>
      </c>
      <c r="D145" s="32" t="s">
        <v>110</v>
      </c>
      <c r="E145" s="32" t="s">
        <v>111</v>
      </c>
      <c r="F145" s="33" t="s">
        <v>174</v>
      </c>
      <c r="G145" s="4"/>
      <c r="H145" s="5"/>
      <c r="I145" s="4"/>
      <c r="J145" s="5"/>
      <c r="K145" s="4"/>
      <c r="L145" s="6">
        <f>L146+L153</f>
        <v>830900</v>
      </c>
      <c r="M145" s="6">
        <f>M146+M153</f>
        <v>0</v>
      </c>
      <c r="N145" s="6">
        <f>N146+N153</f>
        <v>0</v>
      </c>
      <c r="O145" s="55"/>
      <c r="P145" s="6">
        <f>P146+P153</f>
        <v>191100</v>
      </c>
      <c r="Q145" s="6">
        <f>Q146+Q153</f>
        <v>216000</v>
      </c>
      <c r="R145" s="6">
        <f>R146+R153</f>
        <v>224400</v>
      </c>
      <c r="S145" s="59">
        <f>S146+S153</f>
        <v>199400</v>
      </c>
      <c r="T145" s="68">
        <f>T146+T153</f>
        <v>830900</v>
      </c>
      <c r="U145" s="40"/>
    </row>
    <row r="146" spans="1:21" ht="15.75" hidden="1" customHeight="1" outlineLevel="1">
      <c r="A146" s="4" t="s">
        <v>198</v>
      </c>
      <c r="B146" s="17" t="s">
        <v>158</v>
      </c>
      <c r="C146" s="3" t="s">
        <v>31</v>
      </c>
      <c r="D146" s="4" t="s">
        <v>110</v>
      </c>
      <c r="E146" s="4" t="s">
        <v>111</v>
      </c>
      <c r="F146" s="5" t="s">
        <v>196</v>
      </c>
      <c r="G146" s="4" t="s">
        <v>113</v>
      </c>
      <c r="H146" s="5"/>
      <c r="I146" s="4"/>
      <c r="J146" s="5"/>
      <c r="K146" s="4"/>
      <c r="L146" s="6">
        <f t="shared" ref="L146:N148" si="42">L147</f>
        <v>0</v>
      </c>
      <c r="M146" s="6">
        <f t="shared" si="42"/>
        <v>0</v>
      </c>
      <c r="N146" s="6">
        <f t="shared" si="42"/>
        <v>0</v>
      </c>
      <c r="O146" s="55"/>
      <c r="P146" s="6">
        <f t="shared" ref="P146:T148" si="43">P147</f>
        <v>0</v>
      </c>
      <c r="Q146" s="6">
        <f t="shared" si="43"/>
        <v>0</v>
      </c>
      <c r="R146" s="6">
        <f t="shared" si="43"/>
        <v>0</v>
      </c>
      <c r="S146" s="59">
        <f t="shared" si="43"/>
        <v>0</v>
      </c>
      <c r="T146" s="68">
        <f t="shared" si="43"/>
        <v>0</v>
      </c>
      <c r="U146" s="40"/>
    </row>
    <row r="147" spans="1:21" ht="22.5" hidden="1" outlineLevel="1">
      <c r="A147" s="4" t="s">
        <v>36</v>
      </c>
      <c r="B147" s="17" t="s">
        <v>158</v>
      </c>
      <c r="C147" s="3" t="s">
        <v>31</v>
      </c>
      <c r="D147" s="4" t="s">
        <v>110</v>
      </c>
      <c r="E147" s="4" t="s">
        <v>111</v>
      </c>
      <c r="F147" s="5" t="s">
        <v>196</v>
      </c>
      <c r="G147" s="4" t="s">
        <v>113</v>
      </c>
      <c r="H147" s="5" t="s">
        <v>35</v>
      </c>
      <c r="I147" s="4"/>
      <c r="J147" s="5"/>
      <c r="K147" s="4"/>
      <c r="L147" s="6">
        <f t="shared" si="42"/>
        <v>0</v>
      </c>
      <c r="M147" s="6">
        <f t="shared" si="42"/>
        <v>0</v>
      </c>
      <c r="N147" s="6">
        <f t="shared" si="42"/>
        <v>0</v>
      </c>
      <c r="O147" s="55"/>
      <c r="P147" s="6">
        <f t="shared" si="43"/>
        <v>0</v>
      </c>
      <c r="Q147" s="6">
        <f t="shared" si="43"/>
        <v>0</v>
      </c>
      <c r="R147" s="6">
        <f t="shared" si="43"/>
        <v>0</v>
      </c>
      <c r="S147" s="59">
        <f t="shared" si="43"/>
        <v>0</v>
      </c>
      <c r="T147" s="68">
        <f t="shared" si="43"/>
        <v>0</v>
      </c>
      <c r="U147" s="40"/>
    </row>
    <row r="148" spans="1:21" ht="22.5" hidden="1" outlineLevel="1">
      <c r="A148" s="4" t="s">
        <v>38</v>
      </c>
      <c r="B148" s="17" t="s">
        <v>158</v>
      </c>
      <c r="C148" s="3" t="s">
        <v>31</v>
      </c>
      <c r="D148" s="4" t="s">
        <v>110</v>
      </c>
      <c r="E148" s="4" t="s">
        <v>111</v>
      </c>
      <c r="F148" s="5" t="s">
        <v>196</v>
      </c>
      <c r="G148" s="4" t="s">
        <v>113</v>
      </c>
      <c r="H148" s="5" t="s">
        <v>37</v>
      </c>
      <c r="I148" s="4"/>
      <c r="J148" s="5"/>
      <c r="K148" s="4"/>
      <c r="L148" s="6">
        <f t="shared" si="42"/>
        <v>0</v>
      </c>
      <c r="M148" s="6">
        <f t="shared" si="42"/>
        <v>0</v>
      </c>
      <c r="N148" s="6">
        <f t="shared" si="42"/>
        <v>0</v>
      </c>
      <c r="O148" s="55"/>
      <c r="P148" s="6">
        <f t="shared" si="43"/>
        <v>0</v>
      </c>
      <c r="Q148" s="6">
        <f t="shared" si="43"/>
        <v>0</v>
      </c>
      <c r="R148" s="6">
        <f t="shared" si="43"/>
        <v>0</v>
      </c>
      <c r="S148" s="59">
        <f t="shared" si="43"/>
        <v>0</v>
      </c>
      <c r="T148" s="68">
        <f t="shared" si="43"/>
        <v>0</v>
      </c>
      <c r="U148" s="40"/>
    </row>
    <row r="149" spans="1:21" ht="16.5" hidden="1" customHeight="1" outlineLevel="1">
      <c r="A149" s="4" t="s">
        <v>40</v>
      </c>
      <c r="B149" s="17" t="s">
        <v>158</v>
      </c>
      <c r="C149" s="3" t="s">
        <v>31</v>
      </c>
      <c r="D149" s="4" t="s">
        <v>110</v>
      </c>
      <c r="E149" s="4" t="s">
        <v>111</v>
      </c>
      <c r="F149" s="5" t="s">
        <v>196</v>
      </c>
      <c r="G149" s="4" t="s">
        <v>113</v>
      </c>
      <c r="H149" s="5" t="s">
        <v>39</v>
      </c>
      <c r="I149" s="4"/>
      <c r="J149" s="5"/>
      <c r="K149" s="4"/>
      <c r="L149" s="6">
        <f>L150+L151+L152</f>
        <v>0</v>
      </c>
      <c r="M149" s="6">
        <f>M150+M151+M152</f>
        <v>0</v>
      </c>
      <c r="N149" s="6">
        <f>N150+N151+N152</f>
        <v>0</v>
      </c>
      <c r="O149" s="55"/>
      <c r="P149" s="6">
        <f>P150+P151+P152</f>
        <v>0</v>
      </c>
      <c r="Q149" s="6">
        <f>Q150+Q151+Q152</f>
        <v>0</v>
      </c>
      <c r="R149" s="6">
        <f>R150+R151+R152</f>
        <v>0</v>
      </c>
      <c r="S149" s="59">
        <f>S150+S151+S152</f>
        <v>0</v>
      </c>
      <c r="T149" s="68">
        <f>T150+T151+T152</f>
        <v>0</v>
      </c>
      <c r="U149" s="40"/>
    </row>
    <row r="150" spans="1:21" ht="22.5" hidden="1" outlineLevel="1">
      <c r="A150" s="42" t="s">
        <v>199</v>
      </c>
      <c r="B150" s="17" t="s">
        <v>158</v>
      </c>
      <c r="C150" s="7" t="s">
        <v>31</v>
      </c>
      <c r="D150" s="7" t="s">
        <v>110</v>
      </c>
      <c r="E150" s="7" t="s">
        <v>111</v>
      </c>
      <c r="F150" s="8" t="s">
        <v>196</v>
      </c>
      <c r="G150" s="7" t="s">
        <v>113</v>
      </c>
      <c r="H150" s="8" t="s">
        <v>39</v>
      </c>
      <c r="I150" s="7" t="s">
        <v>40</v>
      </c>
      <c r="J150" s="8" t="s">
        <v>200</v>
      </c>
      <c r="K150" s="4"/>
      <c r="L150" s="75"/>
      <c r="M150" s="75"/>
      <c r="N150" s="75"/>
      <c r="O150" s="76"/>
      <c r="P150" s="75"/>
      <c r="Q150" s="75"/>
      <c r="R150" s="75"/>
      <c r="S150" s="82"/>
      <c r="T150" s="69">
        <f>P150+Q150+R150+S150</f>
        <v>0</v>
      </c>
      <c r="U150" s="40"/>
    </row>
    <row r="151" spans="1:21" ht="15" hidden="1" customHeight="1" outlineLevel="1">
      <c r="A151" s="7" t="s">
        <v>46</v>
      </c>
      <c r="B151" s="17" t="s">
        <v>158</v>
      </c>
      <c r="C151" s="7" t="s">
        <v>31</v>
      </c>
      <c r="D151" s="7" t="s">
        <v>110</v>
      </c>
      <c r="E151" s="7" t="s">
        <v>111</v>
      </c>
      <c r="F151" s="8" t="s">
        <v>196</v>
      </c>
      <c r="G151" s="7" t="s">
        <v>113</v>
      </c>
      <c r="H151" s="8" t="s">
        <v>39</v>
      </c>
      <c r="I151" s="7" t="s">
        <v>40</v>
      </c>
      <c r="J151" s="8" t="s">
        <v>45</v>
      </c>
      <c r="K151" s="4"/>
      <c r="L151" s="75"/>
      <c r="M151" s="75"/>
      <c r="N151" s="75"/>
      <c r="O151" s="76"/>
      <c r="P151" s="75"/>
      <c r="Q151" s="75"/>
      <c r="R151" s="75"/>
      <c r="S151" s="82"/>
      <c r="T151" s="69">
        <f>P151+Q151+R151+S151</f>
        <v>0</v>
      </c>
      <c r="U151" s="40"/>
    </row>
    <row r="152" spans="1:21" ht="16.5" hidden="1" customHeight="1" outlineLevel="1">
      <c r="A152" s="7" t="s">
        <v>119</v>
      </c>
      <c r="B152" s="17" t="s">
        <v>158</v>
      </c>
      <c r="C152" s="7" t="s">
        <v>31</v>
      </c>
      <c r="D152" s="7" t="s">
        <v>110</v>
      </c>
      <c r="E152" s="32"/>
      <c r="F152" s="41" t="s">
        <v>196</v>
      </c>
      <c r="G152" s="4"/>
      <c r="H152" s="8" t="s">
        <v>39</v>
      </c>
      <c r="I152" s="7" t="s">
        <v>40</v>
      </c>
      <c r="J152" s="8" t="s">
        <v>118</v>
      </c>
      <c r="K152" s="4"/>
      <c r="L152" s="75"/>
      <c r="M152" s="75"/>
      <c r="N152" s="75"/>
      <c r="O152" s="76"/>
      <c r="P152" s="75"/>
      <c r="Q152" s="75"/>
      <c r="R152" s="75"/>
      <c r="S152" s="82"/>
      <c r="T152" s="69">
        <f>P152+Q152+R152+S152</f>
        <v>0</v>
      </c>
      <c r="U152" s="40"/>
    </row>
    <row r="153" spans="1:21" ht="15" customHeight="1" outlineLevel="2">
      <c r="A153" s="4" t="s">
        <v>113</v>
      </c>
      <c r="B153" s="17" t="s">
        <v>158</v>
      </c>
      <c r="C153" s="3" t="s">
        <v>31</v>
      </c>
      <c r="D153" s="4" t="s">
        <v>110</v>
      </c>
      <c r="E153" s="4" t="s">
        <v>111</v>
      </c>
      <c r="F153" s="5" t="s">
        <v>112</v>
      </c>
      <c r="G153" s="4" t="s">
        <v>113</v>
      </c>
      <c r="H153" s="5"/>
      <c r="I153" s="4"/>
      <c r="J153" s="5"/>
      <c r="K153" s="4"/>
      <c r="L153" s="6">
        <f t="shared" ref="L153:T154" si="44">L154</f>
        <v>830900</v>
      </c>
      <c r="M153" s="6">
        <f t="shared" si="44"/>
        <v>0</v>
      </c>
      <c r="N153" s="6">
        <f t="shared" si="44"/>
        <v>0</v>
      </c>
      <c r="O153" s="55"/>
      <c r="P153" s="6">
        <f t="shared" si="44"/>
        <v>191100</v>
      </c>
      <c r="Q153" s="6">
        <f t="shared" si="44"/>
        <v>216000</v>
      </c>
      <c r="R153" s="6">
        <f t="shared" si="44"/>
        <v>224400</v>
      </c>
      <c r="S153" s="59">
        <f t="shared" si="44"/>
        <v>199400</v>
      </c>
      <c r="T153" s="68">
        <f t="shared" si="44"/>
        <v>830900</v>
      </c>
      <c r="U153" s="40"/>
    </row>
    <row r="154" spans="1:21" ht="22.5" customHeight="1" outlineLevel="7">
      <c r="A154" s="4" t="s">
        <v>36</v>
      </c>
      <c r="B154" s="17" t="s">
        <v>158</v>
      </c>
      <c r="C154" s="3" t="s">
        <v>31</v>
      </c>
      <c r="D154" s="4" t="s">
        <v>110</v>
      </c>
      <c r="E154" s="4" t="s">
        <v>111</v>
      </c>
      <c r="F154" s="5" t="s">
        <v>112</v>
      </c>
      <c r="G154" s="4" t="s">
        <v>113</v>
      </c>
      <c r="H154" s="5" t="s">
        <v>35</v>
      </c>
      <c r="I154" s="4" t="s">
        <v>36</v>
      </c>
      <c r="J154" s="5"/>
      <c r="K154" s="4"/>
      <c r="L154" s="6">
        <f t="shared" si="44"/>
        <v>830900</v>
      </c>
      <c r="M154" s="6">
        <f t="shared" si="44"/>
        <v>0</v>
      </c>
      <c r="N154" s="6">
        <f t="shared" si="44"/>
        <v>0</v>
      </c>
      <c r="O154" s="55"/>
      <c r="P154" s="6">
        <f t="shared" si="44"/>
        <v>191100</v>
      </c>
      <c r="Q154" s="6">
        <f t="shared" si="44"/>
        <v>216000</v>
      </c>
      <c r="R154" s="6">
        <f t="shared" si="44"/>
        <v>224400</v>
      </c>
      <c r="S154" s="59">
        <f t="shared" si="44"/>
        <v>199400</v>
      </c>
      <c r="T154" s="68">
        <f t="shared" si="44"/>
        <v>830900</v>
      </c>
      <c r="U154" s="40"/>
    </row>
    <row r="155" spans="1:21" ht="21" customHeight="1" outlineLevel="7">
      <c r="A155" s="4" t="s">
        <v>38</v>
      </c>
      <c r="B155" s="17" t="s">
        <v>158</v>
      </c>
      <c r="C155" s="3" t="s">
        <v>31</v>
      </c>
      <c r="D155" s="4" t="s">
        <v>110</v>
      </c>
      <c r="E155" s="4" t="s">
        <v>111</v>
      </c>
      <c r="F155" s="5" t="s">
        <v>112</v>
      </c>
      <c r="G155" s="4" t="s">
        <v>113</v>
      </c>
      <c r="H155" s="5" t="s">
        <v>37</v>
      </c>
      <c r="I155" s="4" t="s">
        <v>38</v>
      </c>
      <c r="J155" s="5"/>
      <c r="K155" s="4"/>
      <c r="L155" s="6">
        <f>L156+L165</f>
        <v>830900</v>
      </c>
      <c r="M155" s="6">
        <f>M156+M165</f>
        <v>0</v>
      </c>
      <c r="N155" s="6">
        <f>N156+N165</f>
        <v>0</v>
      </c>
      <c r="O155" s="55"/>
      <c r="P155" s="6">
        <f>P156+P165</f>
        <v>191100</v>
      </c>
      <c r="Q155" s="6">
        <f>Q156+Q165</f>
        <v>216000</v>
      </c>
      <c r="R155" s="6">
        <f>R156+R165</f>
        <v>224400</v>
      </c>
      <c r="S155" s="59">
        <f>S156+S165</f>
        <v>199400</v>
      </c>
      <c r="T155" s="68">
        <f>T156+T165</f>
        <v>830900</v>
      </c>
      <c r="U155" s="40"/>
    </row>
    <row r="156" spans="1:21" ht="14.25" customHeight="1" outlineLevel="7">
      <c r="A156" s="4" t="s">
        <v>40</v>
      </c>
      <c r="B156" s="17" t="s">
        <v>158</v>
      </c>
      <c r="C156" s="3" t="s">
        <v>31</v>
      </c>
      <c r="D156" s="4" t="s">
        <v>110</v>
      </c>
      <c r="E156" s="4" t="s">
        <v>111</v>
      </c>
      <c r="F156" s="5" t="s">
        <v>112</v>
      </c>
      <c r="G156" s="4" t="s">
        <v>113</v>
      </c>
      <c r="H156" s="5" t="s">
        <v>39</v>
      </c>
      <c r="I156" s="4" t="s">
        <v>40</v>
      </c>
      <c r="J156" s="5"/>
      <c r="K156" s="4"/>
      <c r="L156" s="6">
        <f>L157+L158+L159+L160+L161+L162+L163+L164</f>
        <v>772900</v>
      </c>
      <c r="M156" s="6">
        <f t="shared" ref="M156:N156" si="45">M157+M159+M160+M161+M162+M163+M164</f>
        <v>0</v>
      </c>
      <c r="N156" s="6">
        <f t="shared" si="45"/>
        <v>0</v>
      </c>
      <c r="O156" s="55"/>
      <c r="P156" s="6">
        <f>P157+P158+P159+P160+P161+P162+P163+P164</f>
        <v>176100</v>
      </c>
      <c r="Q156" s="6">
        <f>Q157+Q158+Q159+Q160+Q161+Q162+Q163+Q164</f>
        <v>202000</v>
      </c>
      <c r="R156" s="6">
        <f>R157+R158+R159+R160+R161+R162+R163+R164</f>
        <v>209400</v>
      </c>
      <c r="S156" s="59">
        <f>S157+S158+S159+S160+S161+S162+S163+S164</f>
        <v>185400</v>
      </c>
      <c r="T156" s="68">
        <f>T157+T158+T159+T160+T161+T162+T163+T164</f>
        <v>772900</v>
      </c>
      <c r="U156" s="40"/>
    </row>
    <row r="157" spans="1:21" ht="22.5" hidden="1" customHeight="1" outlineLevel="7">
      <c r="A157" s="90" t="s">
        <v>44</v>
      </c>
      <c r="B157" s="91" t="s">
        <v>158</v>
      </c>
      <c r="C157" s="90" t="s">
        <v>31</v>
      </c>
      <c r="D157" s="90" t="s">
        <v>110</v>
      </c>
      <c r="E157" s="90" t="s">
        <v>111</v>
      </c>
      <c r="F157" s="92" t="s">
        <v>112</v>
      </c>
      <c r="G157" s="90" t="s">
        <v>113</v>
      </c>
      <c r="H157" s="92" t="s">
        <v>39</v>
      </c>
      <c r="I157" s="90" t="s">
        <v>40</v>
      </c>
      <c r="J157" s="92" t="s">
        <v>43</v>
      </c>
      <c r="K157" s="90" t="s">
        <v>44</v>
      </c>
      <c r="L157" s="111"/>
      <c r="M157" s="111"/>
      <c r="N157" s="111"/>
      <c r="O157" s="111"/>
      <c r="P157" s="111"/>
      <c r="Q157" s="111"/>
      <c r="R157" s="111"/>
      <c r="S157" s="112"/>
      <c r="T157" s="113">
        <f>P157+Q157+R157+S157</f>
        <v>0</v>
      </c>
      <c r="U157" s="40"/>
    </row>
    <row r="158" spans="1:21" ht="23.25" hidden="1" customHeight="1" outlineLevel="7">
      <c r="A158" s="42" t="s">
        <v>199</v>
      </c>
      <c r="B158" s="17" t="s">
        <v>158</v>
      </c>
      <c r="C158" s="7" t="s">
        <v>31</v>
      </c>
      <c r="D158" s="7" t="s">
        <v>110</v>
      </c>
      <c r="E158" s="7" t="s">
        <v>111</v>
      </c>
      <c r="F158" s="8" t="s">
        <v>112</v>
      </c>
      <c r="G158" s="7" t="s">
        <v>113</v>
      </c>
      <c r="H158" s="8" t="s">
        <v>39</v>
      </c>
      <c r="I158" s="7" t="s">
        <v>40</v>
      </c>
      <c r="J158" s="8" t="s">
        <v>200</v>
      </c>
      <c r="K158" s="7"/>
      <c r="L158" s="9"/>
      <c r="M158" s="9"/>
      <c r="N158" s="9"/>
      <c r="O158" s="56"/>
      <c r="P158" s="9"/>
      <c r="Q158" s="9"/>
      <c r="R158" s="9"/>
      <c r="S158" s="60"/>
      <c r="T158" s="69">
        <f>P158+Q158+R158+S158</f>
        <v>0</v>
      </c>
      <c r="U158" s="40"/>
    </row>
    <row r="159" spans="1:21" ht="16.5" customHeight="1" outlineLevel="7">
      <c r="A159" s="7" t="s">
        <v>46</v>
      </c>
      <c r="B159" s="17" t="s">
        <v>158</v>
      </c>
      <c r="C159" s="7" t="s">
        <v>31</v>
      </c>
      <c r="D159" s="7" t="s">
        <v>110</v>
      </c>
      <c r="E159" s="7" t="s">
        <v>111</v>
      </c>
      <c r="F159" s="8" t="s">
        <v>112</v>
      </c>
      <c r="G159" s="7" t="s">
        <v>113</v>
      </c>
      <c r="H159" s="8" t="s">
        <v>39</v>
      </c>
      <c r="I159" s="7" t="s">
        <v>40</v>
      </c>
      <c r="J159" s="8" t="s">
        <v>45</v>
      </c>
      <c r="K159" s="7" t="s">
        <v>46</v>
      </c>
      <c r="L159" s="9">
        <v>712000</v>
      </c>
      <c r="M159" s="9"/>
      <c r="N159" s="9"/>
      <c r="O159" s="56"/>
      <c r="P159" s="9">
        <v>165100</v>
      </c>
      <c r="Q159" s="9">
        <v>186000</v>
      </c>
      <c r="R159" s="9">
        <v>198400</v>
      </c>
      <c r="S159" s="60">
        <v>162500</v>
      </c>
      <c r="T159" s="69">
        <f>P159+Q159+R159+S159</f>
        <v>712000</v>
      </c>
      <c r="U159" s="40"/>
    </row>
    <row r="160" spans="1:21" ht="15.75" customHeight="1" outlineLevel="7">
      <c r="A160" s="7" t="s">
        <v>48</v>
      </c>
      <c r="B160" s="17" t="s">
        <v>158</v>
      </c>
      <c r="C160" s="7" t="s">
        <v>31</v>
      </c>
      <c r="D160" s="7" t="s">
        <v>110</v>
      </c>
      <c r="E160" s="7" t="s">
        <v>111</v>
      </c>
      <c r="F160" s="8" t="s">
        <v>112</v>
      </c>
      <c r="G160" s="7" t="s">
        <v>113</v>
      </c>
      <c r="H160" s="8" t="s">
        <v>39</v>
      </c>
      <c r="I160" s="7" t="s">
        <v>40</v>
      </c>
      <c r="J160" s="8" t="s">
        <v>47</v>
      </c>
      <c r="K160" s="7" t="s">
        <v>48</v>
      </c>
      <c r="L160" s="9">
        <v>27800</v>
      </c>
      <c r="M160" s="9"/>
      <c r="N160" s="9"/>
      <c r="O160" s="56"/>
      <c r="P160" s="9">
        <v>4000</v>
      </c>
      <c r="Q160" s="9">
        <v>4000</v>
      </c>
      <c r="R160" s="9">
        <v>4000</v>
      </c>
      <c r="S160" s="60">
        <v>15800</v>
      </c>
      <c r="T160" s="69">
        <f>P160+Q160+R160+S160</f>
        <v>27800</v>
      </c>
      <c r="U160" s="40"/>
    </row>
    <row r="161" spans="1:21" ht="15.75" hidden="1" customHeight="1" outlineLevel="7">
      <c r="A161" s="7" t="s">
        <v>156</v>
      </c>
      <c r="B161" s="17" t="s">
        <v>158</v>
      </c>
      <c r="C161" s="7" t="s">
        <v>31</v>
      </c>
      <c r="D161" s="7" t="s">
        <v>110</v>
      </c>
      <c r="E161" s="7" t="s">
        <v>111</v>
      </c>
      <c r="F161" s="8" t="s">
        <v>112</v>
      </c>
      <c r="G161" s="7" t="s">
        <v>113</v>
      </c>
      <c r="H161" s="8" t="s">
        <v>39</v>
      </c>
      <c r="I161" s="7" t="s">
        <v>40</v>
      </c>
      <c r="J161" s="8" t="s">
        <v>147</v>
      </c>
      <c r="K161" s="7"/>
      <c r="L161" s="43"/>
      <c r="M161" s="43"/>
      <c r="N161" s="43"/>
      <c r="O161" s="56"/>
      <c r="P161" s="43"/>
      <c r="Q161" s="43"/>
      <c r="R161" s="43"/>
      <c r="S161" s="64"/>
      <c r="T161" s="69"/>
      <c r="U161" s="40"/>
    </row>
    <row r="162" spans="1:21" ht="15.75" customHeight="1" outlineLevel="7">
      <c r="A162" s="7" t="s">
        <v>52</v>
      </c>
      <c r="B162" s="17" t="s">
        <v>158</v>
      </c>
      <c r="C162" s="7" t="s">
        <v>31</v>
      </c>
      <c r="D162" s="7" t="s">
        <v>110</v>
      </c>
      <c r="E162" s="7" t="s">
        <v>111</v>
      </c>
      <c r="F162" s="8" t="s">
        <v>112</v>
      </c>
      <c r="G162" s="7" t="s">
        <v>113</v>
      </c>
      <c r="H162" s="8" t="s">
        <v>39</v>
      </c>
      <c r="I162" s="7" t="s">
        <v>40</v>
      </c>
      <c r="J162" s="8" t="s">
        <v>51</v>
      </c>
      <c r="K162" s="7" t="s">
        <v>52</v>
      </c>
      <c r="L162" s="9">
        <v>5000</v>
      </c>
      <c r="M162" s="9"/>
      <c r="N162" s="9"/>
      <c r="O162" s="56"/>
      <c r="P162" s="9"/>
      <c r="Q162" s="9">
        <v>5000</v>
      </c>
      <c r="R162" s="9"/>
      <c r="S162" s="60"/>
      <c r="T162" s="69">
        <f>P162+Q162+R162+S162</f>
        <v>5000</v>
      </c>
      <c r="U162" s="40"/>
    </row>
    <row r="163" spans="1:21" ht="15" hidden="1" customHeight="1" outlineLevel="7">
      <c r="A163" s="7" t="s">
        <v>119</v>
      </c>
      <c r="B163" s="17" t="s">
        <v>158</v>
      </c>
      <c r="C163" s="7" t="s">
        <v>31</v>
      </c>
      <c r="D163" s="7" t="s">
        <v>110</v>
      </c>
      <c r="E163" s="7" t="s">
        <v>111</v>
      </c>
      <c r="F163" s="8" t="s">
        <v>112</v>
      </c>
      <c r="G163" s="7" t="s">
        <v>113</v>
      </c>
      <c r="H163" s="8" t="s">
        <v>39</v>
      </c>
      <c r="I163" s="7" t="s">
        <v>40</v>
      </c>
      <c r="J163" s="8" t="s">
        <v>118</v>
      </c>
      <c r="K163" s="7"/>
      <c r="L163" s="9"/>
      <c r="M163" s="9"/>
      <c r="N163" s="9"/>
      <c r="O163" s="56"/>
      <c r="P163" s="9"/>
      <c r="Q163" s="9"/>
      <c r="R163" s="9"/>
      <c r="S163" s="60"/>
      <c r="T163" s="69">
        <f>P163+Q163+R163+S163</f>
        <v>0</v>
      </c>
      <c r="U163" s="40"/>
    </row>
    <row r="164" spans="1:21" ht="15" customHeight="1" outlineLevel="7">
      <c r="A164" s="7" t="s">
        <v>54</v>
      </c>
      <c r="B164" s="17" t="s">
        <v>158</v>
      </c>
      <c r="C164" s="7" t="s">
        <v>31</v>
      </c>
      <c r="D164" s="7" t="s">
        <v>110</v>
      </c>
      <c r="E164" s="7" t="s">
        <v>111</v>
      </c>
      <c r="F164" s="8" t="s">
        <v>112</v>
      </c>
      <c r="G164" s="7" t="s">
        <v>113</v>
      </c>
      <c r="H164" s="8" t="s">
        <v>39</v>
      </c>
      <c r="I164" s="7" t="s">
        <v>40</v>
      </c>
      <c r="J164" s="8" t="s">
        <v>53</v>
      </c>
      <c r="K164" s="7" t="s">
        <v>54</v>
      </c>
      <c r="L164" s="9">
        <v>28100</v>
      </c>
      <c r="M164" s="9"/>
      <c r="N164" s="9"/>
      <c r="O164" s="56"/>
      <c r="P164" s="9">
        <v>7000</v>
      </c>
      <c r="Q164" s="9">
        <v>7000</v>
      </c>
      <c r="R164" s="9">
        <v>7000</v>
      </c>
      <c r="S164" s="60">
        <v>7100</v>
      </c>
      <c r="T164" s="69">
        <f>P164+Q164+R164+S164</f>
        <v>28100</v>
      </c>
      <c r="U164" s="40"/>
    </row>
    <row r="165" spans="1:21" ht="15" customHeight="1" outlineLevel="7">
      <c r="A165" s="110" t="s">
        <v>203</v>
      </c>
      <c r="B165" s="86" t="s">
        <v>158</v>
      </c>
      <c r="C165" s="85" t="s">
        <v>31</v>
      </c>
      <c r="D165" s="85" t="s">
        <v>110</v>
      </c>
      <c r="E165" s="85" t="s">
        <v>111</v>
      </c>
      <c r="F165" s="87" t="s">
        <v>112</v>
      </c>
      <c r="G165" s="88" t="s">
        <v>34</v>
      </c>
      <c r="H165" s="87" t="s">
        <v>201</v>
      </c>
      <c r="I165" s="85" t="s">
        <v>40</v>
      </c>
      <c r="J165" s="87"/>
      <c r="K165" s="85" t="s">
        <v>55</v>
      </c>
      <c r="L165" s="78">
        <f>L166</f>
        <v>58000</v>
      </c>
      <c r="M165" s="78">
        <f>M166</f>
        <v>0</v>
      </c>
      <c r="N165" s="78">
        <f>N166</f>
        <v>0</v>
      </c>
      <c r="O165" s="79"/>
      <c r="P165" s="78">
        <f>P166</f>
        <v>15000</v>
      </c>
      <c r="Q165" s="78">
        <f>Q166</f>
        <v>14000</v>
      </c>
      <c r="R165" s="78">
        <f>R166</f>
        <v>15000</v>
      </c>
      <c r="S165" s="80">
        <f>S166</f>
        <v>14000</v>
      </c>
      <c r="T165" s="81">
        <f>T166</f>
        <v>58000</v>
      </c>
      <c r="U165" s="40"/>
    </row>
    <row r="166" spans="1:21" ht="15" customHeight="1" outlineLevel="7">
      <c r="A166" s="7" t="s">
        <v>44</v>
      </c>
      <c r="B166" s="17" t="s">
        <v>158</v>
      </c>
      <c r="C166" s="7" t="s">
        <v>31</v>
      </c>
      <c r="D166" s="7" t="s">
        <v>110</v>
      </c>
      <c r="E166" s="7" t="s">
        <v>32</v>
      </c>
      <c r="F166" s="8" t="s">
        <v>112</v>
      </c>
      <c r="G166" s="7" t="s">
        <v>34</v>
      </c>
      <c r="H166" s="8" t="s">
        <v>201</v>
      </c>
      <c r="I166" s="34"/>
      <c r="J166" s="35" t="s">
        <v>43</v>
      </c>
      <c r="K166" s="34"/>
      <c r="L166" s="44">
        <v>58000</v>
      </c>
      <c r="M166" s="44"/>
      <c r="N166" s="44"/>
      <c r="O166" s="57"/>
      <c r="P166" s="44">
        <v>15000</v>
      </c>
      <c r="Q166" s="44">
        <v>14000</v>
      </c>
      <c r="R166" s="44">
        <v>15000</v>
      </c>
      <c r="S166" s="84">
        <v>14000</v>
      </c>
      <c r="T166" s="69">
        <f t="shared" ref="T166" si="46">P166+Q166+R166+S166</f>
        <v>58000</v>
      </c>
      <c r="U166" s="40"/>
    </row>
    <row r="167" spans="1:21" ht="21" customHeight="1" outlineLevel="7">
      <c r="A167" s="29" t="s">
        <v>169</v>
      </c>
      <c r="B167" s="30" t="s">
        <v>158</v>
      </c>
      <c r="C167" s="31" t="s">
        <v>31</v>
      </c>
      <c r="D167" s="32" t="s">
        <v>110</v>
      </c>
      <c r="E167" s="32" t="s">
        <v>111</v>
      </c>
      <c r="F167" s="33" t="s">
        <v>170</v>
      </c>
      <c r="G167" s="34"/>
      <c r="H167" s="35"/>
      <c r="I167" s="34"/>
      <c r="J167" s="35"/>
      <c r="K167" s="34"/>
      <c r="L167" s="6">
        <f t="shared" ref="L167:T171" si="47">L168</f>
        <v>0</v>
      </c>
      <c r="M167" s="6">
        <f t="shared" si="47"/>
        <v>831100</v>
      </c>
      <c r="N167" s="6">
        <f t="shared" si="47"/>
        <v>847200</v>
      </c>
      <c r="O167" s="55"/>
      <c r="P167" s="6">
        <f t="shared" si="47"/>
        <v>0</v>
      </c>
      <c r="Q167" s="6">
        <f t="shared" si="47"/>
        <v>0</v>
      </c>
      <c r="R167" s="6">
        <f t="shared" si="47"/>
        <v>0</v>
      </c>
      <c r="S167" s="59">
        <f t="shared" si="47"/>
        <v>0</v>
      </c>
      <c r="T167" s="68">
        <f t="shared" si="47"/>
        <v>0</v>
      </c>
      <c r="U167" s="40"/>
    </row>
    <row r="168" spans="1:21" ht="14.25" customHeight="1" outlineLevel="2">
      <c r="A168" s="4" t="s">
        <v>113</v>
      </c>
      <c r="B168" s="17" t="s">
        <v>158</v>
      </c>
      <c r="C168" s="3" t="s">
        <v>31</v>
      </c>
      <c r="D168" s="4" t="s">
        <v>110</v>
      </c>
      <c r="E168" s="4" t="s">
        <v>111</v>
      </c>
      <c r="F168" s="5" t="s">
        <v>114</v>
      </c>
      <c r="G168" s="4" t="s">
        <v>113</v>
      </c>
      <c r="H168" s="5"/>
      <c r="I168" s="4"/>
      <c r="J168" s="5"/>
      <c r="K168" s="4"/>
      <c r="L168" s="6">
        <f t="shared" si="47"/>
        <v>0</v>
      </c>
      <c r="M168" s="6">
        <f t="shared" si="47"/>
        <v>831100</v>
      </c>
      <c r="N168" s="6">
        <f t="shared" si="47"/>
        <v>847200</v>
      </c>
      <c r="O168" s="55"/>
      <c r="P168" s="6">
        <f t="shared" si="47"/>
        <v>0</v>
      </c>
      <c r="Q168" s="6">
        <f t="shared" si="47"/>
        <v>0</v>
      </c>
      <c r="R168" s="6">
        <f t="shared" si="47"/>
        <v>0</v>
      </c>
      <c r="S168" s="59">
        <f t="shared" si="47"/>
        <v>0</v>
      </c>
      <c r="T168" s="68">
        <f t="shared" si="47"/>
        <v>0</v>
      </c>
      <c r="U168" s="40"/>
    </row>
    <row r="169" spans="1:21" ht="21" customHeight="1" outlineLevel="7">
      <c r="A169" s="4" t="s">
        <v>36</v>
      </c>
      <c r="B169" s="17" t="s">
        <v>158</v>
      </c>
      <c r="C169" s="3" t="s">
        <v>31</v>
      </c>
      <c r="D169" s="4" t="s">
        <v>110</v>
      </c>
      <c r="E169" s="4" t="s">
        <v>111</v>
      </c>
      <c r="F169" s="5" t="s">
        <v>114</v>
      </c>
      <c r="G169" s="4" t="s">
        <v>113</v>
      </c>
      <c r="H169" s="5" t="s">
        <v>35</v>
      </c>
      <c r="I169" s="4" t="s">
        <v>36</v>
      </c>
      <c r="J169" s="5"/>
      <c r="K169" s="4"/>
      <c r="L169" s="6">
        <f t="shared" si="47"/>
        <v>0</v>
      </c>
      <c r="M169" s="6">
        <f t="shared" si="47"/>
        <v>831100</v>
      </c>
      <c r="N169" s="6">
        <f t="shared" si="47"/>
        <v>847200</v>
      </c>
      <c r="O169" s="55"/>
      <c r="P169" s="6">
        <f>P170</f>
        <v>0</v>
      </c>
      <c r="Q169" s="6">
        <f t="shared" si="47"/>
        <v>0</v>
      </c>
      <c r="R169" s="6">
        <f t="shared" si="47"/>
        <v>0</v>
      </c>
      <c r="S169" s="59">
        <f t="shared" si="47"/>
        <v>0</v>
      </c>
      <c r="T169" s="68">
        <f t="shared" si="47"/>
        <v>0</v>
      </c>
      <c r="U169" s="40"/>
    </row>
    <row r="170" spans="1:21" ht="21" customHeight="1" outlineLevel="7">
      <c r="A170" s="4" t="s">
        <v>38</v>
      </c>
      <c r="B170" s="17" t="s">
        <v>158</v>
      </c>
      <c r="C170" s="3" t="s">
        <v>31</v>
      </c>
      <c r="D170" s="4" t="s">
        <v>110</v>
      </c>
      <c r="E170" s="4" t="s">
        <v>111</v>
      </c>
      <c r="F170" s="5" t="s">
        <v>114</v>
      </c>
      <c r="G170" s="4" t="s">
        <v>113</v>
      </c>
      <c r="H170" s="5" t="s">
        <v>37</v>
      </c>
      <c r="I170" s="4" t="s">
        <v>38</v>
      </c>
      <c r="J170" s="5"/>
      <c r="K170" s="4"/>
      <c r="L170" s="6">
        <f t="shared" si="47"/>
        <v>0</v>
      </c>
      <c r="M170" s="6">
        <f t="shared" si="47"/>
        <v>831100</v>
      </c>
      <c r="N170" s="6">
        <f t="shared" si="47"/>
        <v>847200</v>
      </c>
      <c r="O170" s="55"/>
      <c r="P170" s="6">
        <f t="shared" si="47"/>
        <v>0</v>
      </c>
      <c r="Q170" s="6">
        <f t="shared" si="47"/>
        <v>0</v>
      </c>
      <c r="R170" s="6">
        <f t="shared" si="47"/>
        <v>0</v>
      </c>
      <c r="S170" s="59">
        <f t="shared" si="47"/>
        <v>0</v>
      </c>
      <c r="T170" s="68">
        <f t="shared" si="47"/>
        <v>0</v>
      </c>
      <c r="U170" s="40"/>
    </row>
    <row r="171" spans="1:21" ht="15.75" customHeight="1" outlineLevel="7">
      <c r="A171" s="4" t="s">
        <v>40</v>
      </c>
      <c r="B171" s="17" t="s">
        <v>158</v>
      </c>
      <c r="C171" s="3" t="s">
        <v>31</v>
      </c>
      <c r="D171" s="4" t="s">
        <v>110</v>
      </c>
      <c r="E171" s="4" t="s">
        <v>111</v>
      </c>
      <c r="F171" s="5" t="s">
        <v>114</v>
      </c>
      <c r="G171" s="4" t="s">
        <v>113</v>
      </c>
      <c r="H171" s="5" t="s">
        <v>39</v>
      </c>
      <c r="I171" s="4" t="s">
        <v>40</v>
      </c>
      <c r="J171" s="5"/>
      <c r="K171" s="4"/>
      <c r="L171" s="6">
        <f t="shared" si="47"/>
        <v>0</v>
      </c>
      <c r="M171" s="6">
        <f t="shared" si="47"/>
        <v>831100</v>
      </c>
      <c r="N171" s="6">
        <f t="shared" si="47"/>
        <v>847200</v>
      </c>
      <c r="O171" s="55"/>
      <c r="P171" s="6">
        <f t="shared" si="47"/>
        <v>0</v>
      </c>
      <c r="Q171" s="6">
        <f t="shared" si="47"/>
        <v>0</v>
      </c>
      <c r="R171" s="6">
        <f t="shared" si="47"/>
        <v>0</v>
      </c>
      <c r="S171" s="59">
        <f t="shared" si="47"/>
        <v>0</v>
      </c>
      <c r="T171" s="68">
        <f t="shared" si="47"/>
        <v>0</v>
      </c>
      <c r="U171" s="40"/>
    </row>
    <row r="172" spans="1:21" ht="12.75" customHeight="1" outlineLevel="7">
      <c r="A172" s="7" t="s">
        <v>46</v>
      </c>
      <c r="B172" s="17" t="s">
        <v>158</v>
      </c>
      <c r="C172" s="7" t="s">
        <v>31</v>
      </c>
      <c r="D172" s="7" t="s">
        <v>110</v>
      </c>
      <c r="E172" s="7" t="s">
        <v>111</v>
      </c>
      <c r="F172" s="8" t="s">
        <v>114</v>
      </c>
      <c r="G172" s="7" t="s">
        <v>113</v>
      </c>
      <c r="H172" s="8" t="s">
        <v>39</v>
      </c>
      <c r="I172" s="7" t="s">
        <v>40</v>
      </c>
      <c r="J172" s="8" t="s">
        <v>45</v>
      </c>
      <c r="K172" s="7" t="s">
        <v>46</v>
      </c>
      <c r="L172" s="9"/>
      <c r="M172" s="9">
        <v>831100</v>
      </c>
      <c r="N172" s="9">
        <v>847200</v>
      </c>
      <c r="O172" s="56"/>
      <c r="P172" s="9"/>
      <c r="Q172" s="9"/>
      <c r="R172" s="9"/>
      <c r="S172" s="60"/>
      <c r="T172" s="69">
        <f>P172+Q172+R172+S172</f>
        <v>0</v>
      </c>
      <c r="U172" s="40"/>
    </row>
    <row r="173" spans="1:21" outlineLevel="7">
      <c r="A173" s="4" t="s">
        <v>184</v>
      </c>
      <c r="B173" s="30" t="s">
        <v>158</v>
      </c>
      <c r="C173" s="3" t="s">
        <v>31</v>
      </c>
      <c r="D173" s="4" t="s">
        <v>185</v>
      </c>
      <c r="E173" s="4"/>
      <c r="F173" s="5"/>
      <c r="G173" s="4"/>
      <c r="H173" s="5"/>
      <c r="I173" s="4"/>
      <c r="J173" s="5"/>
      <c r="K173" s="4"/>
      <c r="L173" s="6">
        <f t="shared" ref="L173:T178" si="48">L174</f>
        <v>6000</v>
      </c>
      <c r="M173" s="6">
        <f t="shared" si="48"/>
        <v>6000</v>
      </c>
      <c r="N173" s="6">
        <f t="shared" si="48"/>
        <v>6000</v>
      </c>
      <c r="O173" s="55"/>
      <c r="P173" s="6">
        <f t="shared" si="48"/>
        <v>0</v>
      </c>
      <c r="Q173" s="6">
        <f t="shared" si="48"/>
        <v>3000</v>
      </c>
      <c r="R173" s="6">
        <f t="shared" si="48"/>
        <v>3000</v>
      </c>
      <c r="S173" s="59">
        <f t="shared" si="48"/>
        <v>0</v>
      </c>
      <c r="T173" s="68">
        <f t="shared" si="48"/>
        <v>6000</v>
      </c>
      <c r="U173" s="40"/>
    </row>
    <row r="174" spans="1:21" ht="21" customHeight="1" outlineLevel="7">
      <c r="A174" s="29" t="s">
        <v>169</v>
      </c>
      <c r="B174" s="30" t="s">
        <v>158</v>
      </c>
      <c r="C174" s="31" t="s">
        <v>31</v>
      </c>
      <c r="D174" s="32" t="s">
        <v>185</v>
      </c>
      <c r="E174" s="32" t="s">
        <v>184</v>
      </c>
      <c r="F174" s="33" t="s">
        <v>170</v>
      </c>
      <c r="G174" s="4"/>
      <c r="H174" s="5"/>
      <c r="I174" s="4"/>
      <c r="J174" s="5"/>
      <c r="K174" s="4"/>
      <c r="L174" s="6">
        <f t="shared" si="48"/>
        <v>6000</v>
      </c>
      <c r="M174" s="6">
        <f t="shared" si="48"/>
        <v>6000</v>
      </c>
      <c r="N174" s="6">
        <f t="shared" si="48"/>
        <v>6000</v>
      </c>
      <c r="O174" s="55"/>
      <c r="P174" s="6">
        <f t="shared" si="48"/>
        <v>0</v>
      </c>
      <c r="Q174" s="6">
        <f t="shared" si="48"/>
        <v>3000</v>
      </c>
      <c r="R174" s="6">
        <f t="shared" si="48"/>
        <v>3000</v>
      </c>
      <c r="S174" s="59">
        <f t="shared" si="48"/>
        <v>0</v>
      </c>
      <c r="T174" s="68">
        <f t="shared" si="48"/>
        <v>6000</v>
      </c>
      <c r="U174" s="40"/>
    </row>
    <row r="175" spans="1:21" ht="21" customHeight="1" outlineLevel="7">
      <c r="A175" s="4" t="s">
        <v>186</v>
      </c>
      <c r="B175" s="30" t="s">
        <v>158</v>
      </c>
      <c r="C175" s="3" t="s">
        <v>31</v>
      </c>
      <c r="D175" s="4" t="s">
        <v>185</v>
      </c>
      <c r="E175" s="4" t="s">
        <v>184</v>
      </c>
      <c r="F175" s="5" t="s">
        <v>197</v>
      </c>
      <c r="G175" s="4" t="s">
        <v>186</v>
      </c>
      <c r="H175" s="5"/>
      <c r="I175" s="4"/>
      <c r="J175" s="5"/>
      <c r="K175" s="4"/>
      <c r="L175" s="6">
        <f t="shared" si="48"/>
        <v>6000</v>
      </c>
      <c r="M175" s="6">
        <f t="shared" si="48"/>
        <v>6000</v>
      </c>
      <c r="N175" s="6">
        <f t="shared" si="48"/>
        <v>6000</v>
      </c>
      <c r="O175" s="55"/>
      <c r="P175" s="6">
        <f t="shared" si="48"/>
        <v>0</v>
      </c>
      <c r="Q175" s="6">
        <f t="shared" si="48"/>
        <v>3000</v>
      </c>
      <c r="R175" s="6">
        <f t="shared" si="48"/>
        <v>3000</v>
      </c>
      <c r="S175" s="59">
        <f t="shared" si="48"/>
        <v>0</v>
      </c>
      <c r="T175" s="68">
        <f t="shared" si="48"/>
        <v>6000</v>
      </c>
      <c r="U175" s="40"/>
    </row>
    <row r="176" spans="1:21" ht="22.5" customHeight="1" outlineLevel="7">
      <c r="A176" s="4" t="s">
        <v>36</v>
      </c>
      <c r="B176" s="30" t="s">
        <v>158</v>
      </c>
      <c r="C176" s="3" t="s">
        <v>31</v>
      </c>
      <c r="D176" s="4" t="s">
        <v>185</v>
      </c>
      <c r="E176" s="4" t="s">
        <v>184</v>
      </c>
      <c r="F176" s="5" t="s">
        <v>197</v>
      </c>
      <c r="G176" s="4" t="s">
        <v>186</v>
      </c>
      <c r="H176" s="5" t="s">
        <v>35</v>
      </c>
      <c r="I176" s="4" t="s">
        <v>36</v>
      </c>
      <c r="J176" s="5"/>
      <c r="K176" s="4"/>
      <c r="L176" s="6">
        <f t="shared" si="48"/>
        <v>6000</v>
      </c>
      <c r="M176" s="6">
        <f t="shared" si="48"/>
        <v>6000</v>
      </c>
      <c r="N176" s="6">
        <f t="shared" si="48"/>
        <v>6000</v>
      </c>
      <c r="O176" s="55"/>
      <c r="P176" s="6">
        <f t="shared" si="48"/>
        <v>0</v>
      </c>
      <c r="Q176" s="6">
        <f t="shared" si="48"/>
        <v>3000</v>
      </c>
      <c r="R176" s="6">
        <f t="shared" si="48"/>
        <v>3000</v>
      </c>
      <c r="S176" s="59">
        <f t="shared" si="48"/>
        <v>0</v>
      </c>
      <c r="T176" s="68">
        <f t="shared" si="48"/>
        <v>6000</v>
      </c>
      <c r="U176" s="40"/>
    </row>
    <row r="177" spans="1:21" ht="21" customHeight="1" outlineLevel="7">
      <c r="A177" s="4" t="s">
        <v>38</v>
      </c>
      <c r="B177" s="30" t="s">
        <v>158</v>
      </c>
      <c r="C177" s="3" t="s">
        <v>31</v>
      </c>
      <c r="D177" s="4" t="s">
        <v>185</v>
      </c>
      <c r="E177" s="4" t="s">
        <v>184</v>
      </c>
      <c r="F177" s="5" t="s">
        <v>197</v>
      </c>
      <c r="G177" s="4" t="s">
        <v>186</v>
      </c>
      <c r="H177" s="5" t="s">
        <v>37</v>
      </c>
      <c r="I177" s="4" t="s">
        <v>38</v>
      </c>
      <c r="J177" s="5"/>
      <c r="K177" s="4"/>
      <c r="L177" s="6">
        <f t="shared" si="48"/>
        <v>6000</v>
      </c>
      <c r="M177" s="6">
        <f t="shared" si="48"/>
        <v>6000</v>
      </c>
      <c r="N177" s="6">
        <f t="shared" si="48"/>
        <v>6000</v>
      </c>
      <c r="O177" s="55"/>
      <c r="P177" s="6">
        <f t="shared" si="48"/>
        <v>0</v>
      </c>
      <c r="Q177" s="6">
        <f t="shared" si="48"/>
        <v>3000</v>
      </c>
      <c r="R177" s="6">
        <f t="shared" si="48"/>
        <v>3000</v>
      </c>
      <c r="S177" s="59">
        <f t="shared" si="48"/>
        <v>0</v>
      </c>
      <c r="T177" s="68">
        <f t="shared" si="48"/>
        <v>6000</v>
      </c>
      <c r="U177" s="40"/>
    </row>
    <row r="178" spans="1:21" ht="15" customHeight="1" outlineLevel="7">
      <c r="A178" s="4" t="s">
        <v>40</v>
      </c>
      <c r="B178" s="30" t="s">
        <v>158</v>
      </c>
      <c r="C178" s="3" t="s">
        <v>31</v>
      </c>
      <c r="D178" s="4" t="s">
        <v>185</v>
      </c>
      <c r="E178" s="4" t="s">
        <v>184</v>
      </c>
      <c r="F178" s="5" t="s">
        <v>197</v>
      </c>
      <c r="G178" s="4" t="s">
        <v>186</v>
      </c>
      <c r="H178" s="5" t="s">
        <v>39</v>
      </c>
      <c r="I178" s="4" t="s">
        <v>40</v>
      </c>
      <c r="J178" s="5"/>
      <c r="K178" s="4"/>
      <c r="L178" s="6">
        <f t="shared" si="48"/>
        <v>6000</v>
      </c>
      <c r="M178" s="6">
        <f t="shared" si="48"/>
        <v>6000</v>
      </c>
      <c r="N178" s="6">
        <f t="shared" si="48"/>
        <v>6000</v>
      </c>
      <c r="O178" s="55"/>
      <c r="P178" s="6">
        <f t="shared" si="48"/>
        <v>0</v>
      </c>
      <c r="Q178" s="6">
        <f t="shared" si="48"/>
        <v>3000</v>
      </c>
      <c r="R178" s="6">
        <f t="shared" si="48"/>
        <v>3000</v>
      </c>
      <c r="S178" s="59">
        <f t="shared" si="48"/>
        <v>0</v>
      </c>
      <c r="T178" s="68">
        <f t="shared" si="48"/>
        <v>6000</v>
      </c>
      <c r="U178" s="40"/>
    </row>
    <row r="179" spans="1:21" ht="17.25" customHeight="1" outlineLevel="7">
      <c r="A179" s="7" t="s">
        <v>48</v>
      </c>
      <c r="B179" s="30" t="s">
        <v>158</v>
      </c>
      <c r="C179" s="7" t="s">
        <v>31</v>
      </c>
      <c r="D179" s="7" t="s">
        <v>185</v>
      </c>
      <c r="E179" s="7" t="s">
        <v>184</v>
      </c>
      <c r="F179" s="5" t="s">
        <v>197</v>
      </c>
      <c r="G179" s="7" t="s">
        <v>186</v>
      </c>
      <c r="H179" s="8" t="s">
        <v>39</v>
      </c>
      <c r="I179" s="7" t="s">
        <v>40</v>
      </c>
      <c r="J179" s="8" t="s">
        <v>47</v>
      </c>
      <c r="K179" s="7" t="s">
        <v>48</v>
      </c>
      <c r="L179" s="75">
        <v>6000</v>
      </c>
      <c r="M179" s="9">
        <v>6000</v>
      </c>
      <c r="N179" s="9">
        <v>6000</v>
      </c>
      <c r="O179" s="56"/>
      <c r="P179" s="9"/>
      <c r="Q179" s="75">
        <v>3000</v>
      </c>
      <c r="R179" s="75">
        <v>3000</v>
      </c>
      <c r="S179" s="82"/>
      <c r="T179" s="69">
        <f>P179+Q179+R179+S179</f>
        <v>6000</v>
      </c>
      <c r="U179" s="40"/>
    </row>
    <row r="180" spans="1:21">
      <c r="A180" s="36" t="s">
        <v>175</v>
      </c>
      <c r="B180" s="12" t="s">
        <v>158</v>
      </c>
      <c r="C180" s="25" t="s">
        <v>115</v>
      </c>
      <c r="D180" s="26"/>
      <c r="E180" s="26"/>
      <c r="F180" s="27"/>
      <c r="G180" s="26"/>
      <c r="H180" s="27"/>
      <c r="I180" s="26"/>
      <c r="J180" s="27"/>
      <c r="K180" s="4"/>
      <c r="L180" s="28">
        <f t="shared" ref="L180:T181" si="49">L181</f>
        <v>217700</v>
      </c>
      <c r="M180" s="28">
        <f t="shared" si="49"/>
        <v>218000</v>
      </c>
      <c r="N180" s="28">
        <f t="shared" si="49"/>
        <v>218500</v>
      </c>
      <c r="O180" s="55"/>
      <c r="P180" s="28">
        <f t="shared" si="49"/>
        <v>53200</v>
      </c>
      <c r="Q180" s="28">
        <f t="shared" si="49"/>
        <v>54800</v>
      </c>
      <c r="R180" s="28">
        <f t="shared" si="49"/>
        <v>65900</v>
      </c>
      <c r="S180" s="62">
        <f t="shared" si="49"/>
        <v>43800</v>
      </c>
      <c r="T180" s="67">
        <f t="shared" si="49"/>
        <v>217700</v>
      </c>
      <c r="U180" s="40"/>
    </row>
    <row r="181" spans="1:21" outlineLevel="1">
      <c r="A181" s="4" t="s">
        <v>116</v>
      </c>
      <c r="B181" s="17" t="s">
        <v>158</v>
      </c>
      <c r="C181" s="3" t="s">
        <v>115</v>
      </c>
      <c r="D181" s="4" t="s">
        <v>102</v>
      </c>
      <c r="E181" s="4"/>
      <c r="F181" s="5"/>
      <c r="G181" s="4"/>
      <c r="H181" s="5"/>
      <c r="I181" s="4"/>
      <c r="J181" s="5"/>
      <c r="K181" s="4"/>
      <c r="L181" s="6">
        <f t="shared" si="49"/>
        <v>217700</v>
      </c>
      <c r="M181" s="6">
        <f t="shared" si="49"/>
        <v>218000</v>
      </c>
      <c r="N181" s="6">
        <f t="shared" si="49"/>
        <v>218500</v>
      </c>
      <c r="O181" s="55"/>
      <c r="P181" s="21">
        <f t="shared" si="49"/>
        <v>53200</v>
      </c>
      <c r="Q181" s="21">
        <f t="shared" si="49"/>
        <v>54800</v>
      </c>
      <c r="R181" s="21">
        <f t="shared" si="49"/>
        <v>65900</v>
      </c>
      <c r="S181" s="63">
        <f t="shared" si="49"/>
        <v>43800</v>
      </c>
      <c r="T181" s="70">
        <f t="shared" si="49"/>
        <v>217700</v>
      </c>
      <c r="U181" s="40"/>
    </row>
    <row r="182" spans="1:21" ht="22.5" outlineLevel="7">
      <c r="A182" s="29" t="s">
        <v>169</v>
      </c>
      <c r="B182" s="30" t="s">
        <v>158</v>
      </c>
      <c r="C182" s="31" t="s">
        <v>115</v>
      </c>
      <c r="D182" s="32" t="s">
        <v>102</v>
      </c>
      <c r="E182" s="32" t="s">
        <v>116</v>
      </c>
      <c r="F182" s="33" t="s">
        <v>170</v>
      </c>
      <c r="G182" s="34"/>
      <c r="H182" s="35"/>
      <c r="I182" s="34"/>
      <c r="J182" s="35"/>
      <c r="K182" s="34"/>
      <c r="L182" s="6">
        <f>L183+L189+L202+L207+L212+L218</f>
        <v>217700</v>
      </c>
      <c r="M182" s="6">
        <f>M183+M189+M202+M207+M212+M218</f>
        <v>218000</v>
      </c>
      <c r="N182" s="6">
        <f>N183+N189+N202+N207+N212+N218</f>
        <v>218500</v>
      </c>
      <c r="O182" s="55"/>
      <c r="P182" s="6">
        <f>P183+P189+P202+P207+P212+P218</f>
        <v>53200</v>
      </c>
      <c r="Q182" s="6">
        <f>Q183+Q189+Q202+Q207+Q212+Q218</f>
        <v>54800</v>
      </c>
      <c r="R182" s="6">
        <f>R183+R189+R202+R207+R212+R218</f>
        <v>65900</v>
      </c>
      <c r="S182" s="59">
        <f>S183+S189+S202+S207+S212+S218</f>
        <v>43800</v>
      </c>
      <c r="T182" s="68">
        <f>T183+T189+T202+T207+T212+T218</f>
        <v>217700</v>
      </c>
      <c r="U182" s="40"/>
    </row>
    <row r="183" spans="1:21" ht="16.5" hidden="1" customHeight="1" outlineLevel="2">
      <c r="A183" s="19" t="s">
        <v>212</v>
      </c>
      <c r="B183" s="17" t="s">
        <v>158</v>
      </c>
      <c r="C183" s="18" t="s">
        <v>115</v>
      </c>
      <c r="D183" s="19" t="s">
        <v>102</v>
      </c>
      <c r="E183" s="19" t="s">
        <v>116</v>
      </c>
      <c r="F183" s="5" t="s">
        <v>213</v>
      </c>
      <c r="G183" s="19" t="s">
        <v>117</v>
      </c>
      <c r="H183" s="20"/>
      <c r="I183" s="19"/>
      <c r="J183" s="20"/>
      <c r="K183" s="19"/>
      <c r="L183" s="21">
        <f t="shared" ref="L183:T185" si="50">L184</f>
        <v>0</v>
      </c>
      <c r="M183" s="21">
        <f t="shared" si="50"/>
        <v>0</v>
      </c>
      <c r="N183" s="21">
        <f t="shared" si="50"/>
        <v>0</v>
      </c>
      <c r="O183" s="21"/>
      <c r="P183" s="21">
        <f t="shared" si="50"/>
        <v>0</v>
      </c>
      <c r="Q183" s="21">
        <f t="shared" si="50"/>
        <v>0</v>
      </c>
      <c r="R183" s="21">
        <f t="shared" si="50"/>
        <v>0</v>
      </c>
      <c r="S183" s="63">
        <f t="shared" si="50"/>
        <v>0</v>
      </c>
      <c r="T183" s="70">
        <f t="shared" si="50"/>
        <v>0</v>
      </c>
      <c r="U183" s="40"/>
    </row>
    <row r="184" spans="1:21" ht="22.5" hidden="1" customHeight="1" outlineLevel="7">
      <c r="A184" s="19" t="s">
        <v>36</v>
      </c>
      <c r="B184" s="17" t="s">
        <v>158</v>
      </c>
      <c r="C184" s="18" t="s">
        <v>115</v>
      </c>
      <c r="D184" s="19" t="s">
        <v>102</v>
      </c>
      <c r="E184" s="19" t="s">
        <v>116</v>
      </c>
      <c r="F184" s="5" t="s">
        <v>213</v>
      </c>
      <c r="G184" s="19" t="s">
        <v>117</v>
      </c>
      <c r="H184" s="20" t="s">
        <v>35</v>
      </c>
      <c r="I184" s="19" t="s">
        <v>36</v>
      </c>
      <c r="J184" s="20"/>
      <c r="K184" s="19"/>
      <c r="L184" s="21">
        <f t="shared" si="50"/>
        <v>0</v>
      </c>
      <c r="M184" s="21">
        <f t="shared" si="50"/>
        <v>0</v>
      </c>
      <c r="N184" s="21">
        <f t="shared" si="50"/>
        <v>0</v>
      </c>
      <c r="O184" s="21"/>
      <c r="P184" s="21">
        <f t="shared" si="50"/>
        <v>0</v>
      </c>
      <c r="Q184" s="21">
        <f t="shared" si="50"/>
        <v>0</v>
      </c>
      <c r="R184" s="21">
        <f t="shared" si="50"/>
        <v>0</v>
      </c>
      <c r="S184" s="63">
        <f t="shared" si="50"/>
        <v>0</v>
      </c>
      <c r="T184" s="70">
        <f t="shared" si="50"/>
        <v>0</v>
      </c>
      <c r="U184" s="40"/>
    </row>
    <row r="185" spans="1:21" ht="21.75" hidden="1" customHeight="1" outlineLevel="7">
      <c r="A185" s="19" t="s">
        <v>38</v>
      </c>
      <c r="B185" s="17" t="s">
        <v>158</v>
      </c>
      <c r="C185" s="18" t="s">
        <v>115</v>
      </c>
      <c r="D185" s="19" t="s">
        <v>102</v>
      </c>
      <c r="E185" s="19" t="s">
        <v>116</v>
      </c>
      <c r="F185" s="5" t="s">
        <v>213</v>
      </c>
      <c r="G185" s="19" t="s">
        <v>117</v>
      </c>
      <c r="H185" s="20" t="s">
        <v>37</v>
      </c>
      <c r="I185" s="19" t="s">
        <v>38</v>
      </c>
      <c r="J185" s="20"/>
      <c r="K185" s="19"/>
      <c r="L185" s="21">
        <f t="shared" si="50"/>
        <v>0</v>
      </c>
      <c r="M185" s="21">
        <f t="shared" si="50"/>
        <v>0</v>
      </c>
      <c r="N185" s="21">
        <f t="shared" si="50"/>
        <v>0</v>
      </c>
      <c r="O185" s="21"/>
      <c r="P185" s="21">
        <f t="shared" si="50"/>
        <v>0</v>
      </c>
      <c r="Q185" s="21">
        <f t="shared" si="50"/>
        <v>0</v>
      </c>
      <c r="R185" s="21">
        <f t="shared" si="50"/>
        <v>0</v>
      </c>
      <c r="S185" s="63">
        <f t="shared" si="50"/>
        <v>0</v>
      </c>
      <c r="T185" s="70">
        <f t="shared" si="50"/>
        <v>0</v>
      </c>
      <c r="U185" s="40"/>
    </row>
    <row r="186" spans="1:21" ht="17.25" hidden="1" customHeight="1" outlineLevel="7">
      <c r="A186" s="19" t="s">
        <v>40</v>
      </c>
      <c r="B186" s="17" t="s">
        <v>158</v>
      </c>
      <c r="C186" s="18" t="s">
        <v>115</v>
      </c>
      <c r="D186" s="19" t="s">
        <v>102</v>
      </c>
      <c r="E186" s="19" t="s">
        <v>116</v>
      </c>
      <c r="F186" s="5" t="s">
        <v>213</v>
      </c>
      <c r="G186" s="19" t="s">
        <v>117</v>
      </c>
      <c r="H186" s="20" t="s">
        <v>39</v>
      </c>
      <c r="I186" s="19" t="s">
        <v>40</v>
      </c>
      <c r="J186" s="20"/>
      <c r="K186" s="19"/>
      <c r="L186" s="21">
        <f>L187+L188</f>
        <v>0</v>
      </c>
      <c r="M186" s="21">
        <f>M187+M188</f>
        <v>0</v>
      </c>
      <c r="N186" s="21">
        <f>N187+N188</f>
        <v>0</v>
      </c>
      <c r="O186" s="21"/>
      <c r="P186" s="21">
        <f>P187+P188</f>
        <v>0</v>
      </c>
      <c r="Q186" s="21">
        <f>Q187+Q188</f>
        <v>0</v>
      </c>
      <c r="R186" s="21">
        <f>R187+R188</f>
        <v>0</v>
      </c>
      <c r="S186" s="63">
        <f>S187+S188</f>
        <v>0</v>
      </c>
      <c r="T186" s="70">
        <f>T187+T188</f>
        <v>0</v>
      </c>
      <c r="U186" s="40"/>
    </row>
    <row r="187" spans="1:21" ht="15.75" hidden="1" customHeight="1" outlineLevel="7">
      <c r="A187" s="42" t="s">
        <v>46</v>
      </c>
      <c r="B187" s="17" t="s">
        <v>158</v>
      </c>
      <c r="C187" s="42" t="s">
        <v>115</v>
      </c>
      <c r="D187" s="42" t="s">
        <v>102</v>
      </c>
      <c r="E187" s="42" t="s">
        <v>116</v>
      </c>
      <c r="F187" s="41" t="s">
        <v>213</v>
      </c>
      <c r="G187" s="42" t="s">
        <v>117</v>
      </c>
      <c r="H187" s="124" t="s">
        <v>39</v>
      </c>
      <c r="I187" s="42" t="s">
        <v>40</v>
      </c>
      <c r="J187" s="124" t="s">
        <v>45</v>
      </c>
      <c r="K187" s="125"/>
      <c r="L187" s="126"/>
      <c r="M187" s="126"/>
      <c r="N187" s="126"/>
      <c r="O187" s="126"/>
      <c r="P187" s="126"/>
      <c r="Q187" s="126"/>
      <c r="R187" s="126"/>
      <c r="S187" s="127"/>
      <c r="T187" s="128">
        <f>P187+Q187+R187+S187</f>
        <v>0</v>
      </c>
      <c r="U187" s="40"/>
    </row>
    <row r="188" spans="1:21" ht="18" hidden="1" customHeight="1" outlineLevel="7">
      <c r="A188" s="42" t="s">
        <v>54</v>
      </c>
      <c r="B188" s="17" t="s">
        <v>214</v>
      </c>
      <c r="C188" s="42" t="s">
        <v>115</v>
      </c>
      <c r="D188" s="42" t="s">
        <v>102</v>
      </c>
      <c r="E188" s="42" t="s">
        <v>116</v>
      </c>
      <c r="F188" s="41" t="s">
        <v>213</v>
      </c>
      <c r="G188" s="42" t="s">
        <v>120</v>
      </c>
      <c r="H188" s="124" t="s">
        <v>39</v>
      </c>
      <c r="I188" s="42" t="s">
        <v>40</v>
      </c>
      <c r="J188" s="124" t="s">
        <v>53</v>
      </c>
      <c r="K188" s="42" t="s">
        <v>46</v>
      </c>
      <c r="L188" s="43"/>
      <c r="M188" s="43"/>
      <c r="N188" s="43"/>
      <c r="O188" s="43"/>
      <c r="P188" s="43"/>
      <c r="Q188" s="43"/>
      <c r="R188" s="43"/>
      <c r="S188" s="64"/>
      <c r="T188" s="128">
        <f>P188+Q188+R188+S188</f>
        <v>0</v>
      </c>
      <c r="U188" s="40"/>
    </row>
    <row r="189" spans="1:21" ht="15.75" customHeight="1" outlineLevel="2">
      <c r="A189" s="4" t="s">
        <v>120</v>
      </c>
      <c r="B189" s="17" t="s">
        <v>158</v>
      </c>
      <c r="C189" s="3" t="s">
        <v>115</v>
      </c>
      <c r="D189" s="4" t="s">
        <v>102</v>
      </c>
      <c r="E189" s="4" t="s">
        <v>116</v>
      </c>
      <c r="F189" s="5" t="s">
        <v>122</v>
      </c>
      <c r="G189" s="4" t="s">
        <v>120</v>
      </c>
      <c r="H189" s="5"/>
      <c r="I189" s="4"/>
      <c r="J189" s="5"/>
      <c r="K189" s="4"/>
      <c r="L189" s="6">
        <f t="shared" ref="L189:T189" si="51">L190+L198</f>
        <v>17800</v>
      </c>
      <c r="M189" s="6">
        <f t="shared" si="51"/>
        <v>18100</v>
      </c>
      <c r="N189" s="6">
        <f t="shared" si="51"/>
        <v>18600</v>
      </c>
      <c r="O189" s="55"/>
      <c r="P189" s="6">
        <f t="shared" si="51"/>
        <v>4700</v>
      </c>
      <c r="Q189" s="6">
        <f t="shared" si="51"/>
        <v>6700</v>
      </c>
      <c r="R189" s="6">
        <f t="shared" si="51"/>
        <v>5700</v>
      </c>
      <c r="S189" s="59">
        <f t="shared" si="51"/>
        <v>700</v>
      </c>
      <c r="T189" s="68">
        <f t="shared" si="51"/>
        <v>17800</v>
      </c>
      <c r="U189" s="40"/>
    </row>
    <row r="190" spans="1:21" ht="21" customHeight="1" outlineLevel="7">
      <c r="A190" s="4" t="s">
        <v>36</v>
      </c>
      <c r="B190" s="17" t="s">
        <v>158</v>
      </c>
      <c r="C190" s="3" t="s">
        <v>115</v>
      </c>
      <c r="D190" s="4" t="s">
        <v>102</v>
      </c>
      <c r="E190" s="4" t="s">
        <v>116</v>
      </c>
      <c r="F190" s="5" t="s">
        <v>122</v>
      </c>
      <c r="G190" s="4" t="s">
        <v>120</v>
      </c>
      <c r="H190" s="5" t="s">
        <v>35</v>
      </c>
      <c r="I190" s="4" t="s">
        <v>36</v>
      </c>
      <c r="J190" s="5"/>
      <c r="K190" s="4"/>
      <c r="L190" s="6">
        <f t="shared" ref="L190:T191" si="52">L191</f>
        <v>15000</v>
      </c>
      <c r="M190" s="6">
        <f t="shared" si="52"/>
        <v>15300</v>
      </c>
      <c r="N190" s="6">
        <f t="shared" si="52"/>
        <v>15800</v>
      </c>
      <c r="O190" s="55"/>
      <c r="P190" s="6">
        <f t="shared" si="52"/>
        <v>4000</v>
      </c>
      <c r="Q190" s="6">
        <f t="shared" si="52"/>
        <v>6000</v>
      </c>
      <c r="R190" s="6">
        <f t="shared" si="52"/>
        <v>5000</v>
      </c>
      <c r="S190" s="59">
        <f t="shared" si="52"/>
        <v>0</v>
      </c>
      <c r="T190" s="68">
        <f t="shared" si="52"/>
        <v>15000</v>
      </c>
      <c r="U190" s="40"/>
    </row>
    <row r="191" spans="1:21" ht="22.5" customHeight="1" outlineLevel="7">
      <c r="A191" s="4" t="s">
        <v>38</v>
      </c>
      <c r="B191" s="17" t="s">
        <v>158</v>
      </c>
      <c r="C191" s="3" t="s">
        <v>115</v>
      </c>
      <c r="D191" s="4" t="s">
        <v>102</v>
      </c>
      <c r="E191" s="4" t="s">
        <v>116</v>
      </c>
      <c r="F191" s="5" t="s">
        <v>122</v>
      </c>
      <c r="G191" s="4" t="s">
        <v>120</v>
      </c>
      <c r="H191" s="5" t="s">
        <v>37</v>
      </c>
      <c r="I191" s="4" t="s">
        <v>38</v>
      </c>
      <c r="J191" s="5"/>
      <c r="K191" s="4"/>
      <c r="L191" s="6">
        <f t="shared" si="52"/>
        <v>15000</v>
      </c>
      <c r="M191" s="6">
        <f t="shared" si="52"/>
        <v>15300</v>
      </c>
      <c r="N191" s="6">
        <f t="shared" si="52"/>
        <v>15800</v>
      </c>
      <c r="O191" s="55"/>
      <c r="P191" s="6">
        <f t="shared" si="52"/>
        <v>4000</v>
      </c>
      <c r="Q191" s="6">
        <f t="shared" si="52"/>
        <v>6000</v>
      </c>
      <c r="R191" s="6">
        <f t="shared" si="52"/>
        <v>5000</v>
      </c>
      <c r="S191" s="59">
        <f t="shared" si="52"/>
        <v>0</v>
      </c>
      <c r="T191" s="68">
        <f t="shared" si="52"/>
        <v>15000</v>
      </c>
      <c r="U191" s="40"/>
    </row>
    <row r="192" spans="1:21" ht="15.75" customHeight="1" outlineLevel="7">
      <c r="A192" s="4" t="s">
        <v>40</v>
      </c>
      <c r="B192" s="17" t="s">
        <v>158</v>
      </c>
      <c r="C192" s="3" t="s">
        <v>115</v>
      </c>
      <c r="D192" s="4" t="s">
        <v>102</v>
      </c>
      <c r="E192" s="4" t="s">
        <v>116</v>
      </c>
      <c r="F192" s="5" t="s">
        <v>122</v>
      </c>
      <c r="G192" s="4" t="s">
        <v>120</v>
      </c>
      <c r="H192" s="5" t="s">
        <v>39</v>
      </c>
      <c r="I192" s="4" t="s">
        <v>40</v>
      </c>
      <c r="J192" s="5"/>
      <c r="K192" s="4"/>
      <c r="L192" s="6">
        <f t="shared" ref="L192:T192" si="53">L193+L194+L195+L196+L197</f>
        <v>15000</v>
      </c>
      <c r="M192" s="6">
        <f t="shared" si="53"/>
        <v>15300</v>
      </c>
      <c r="N192" s="6">
        <f t="shared" si="53"/>
        <v>15800</v>
      </c>
      <c r="O192" s="55"/>
      <c r="P192" s="6">
        <f t="shared" si="53"/>
        <v>4000</v>
      </c>
      <c r="Q192" s="6">
        <f t="shared" si="53"/>
        <v>6000</v>
      </c>
      <c r="R192" s="6">
        <f t="shared" si="53"/>
        <v>5000</v>
      </c>
      <c r="S192" s="59">
        <f t="shared" si="53"/>
        <v>0</v>
      </c>
      <c r="T192" s="68">
        <f t="shared" si="53"/>
        <v>15000</v>
      </c>
      <c r="U192" s="40"/>
    </row>
    <row r="193" spans="1:21" ht="15.75" hidden="1" customHeight="1" outlineLevel="7">
      <c r="A193" s="7" t="s">
        <v>46</v>
      </c>
      <c r="B193" s="17" t="s">
        <v>158</v>
      </c>
      <c r="C193" s="7" t="s">
        <v>115</v>
      </c>
      <c r="D193" s="7" t="s">
        <v>102</v>
      </c>
      <c r="E193" s="7" t="s">
        <v>116</v>
      </c>
      <c r="F193" s="8" t="s">
        <v>122</v>
      </c>
      <c r="G193" s="7" t="s">
        <v>120</v>
      </c>
      <c r="H193" s="8" t="s">
        <v>39</v>
      </c>
      <c r="I193" s="7" t="s">
        <v>40</v>
      </c>
      <c r="J193" s="8" t="s">
        <v>45</v>
      </c>
      <c r="K193" s="7" t="s">
        <v>46</v>
      </c>
      <c r="L193" s="9"/>
      <c r="M193" s="138"/>
      <c r="N193" s="138"/>
      <c r="O193" s="56"/>
      <c r="P193" s="9"/>
      <c r="Q193" s="9"/>
      <c r="R193" s="9"/>
      <c r="S193" s="60"/>
      <c r="T193" s="69">
        <f>P193+Q193+R193+S193</f>
        <v>0</v>
      </c>
      <c r="U193" s="40"/>
    </row>
    <row r="194" spans="1:21" ht="15.75" customHeight="1" outlineLevel="7">
      <c r="A194" s="7" t="s">
        <v>50</v>
      </c>
      <c r="B194" s="17" t="s">
        <v>158</v>
      </c>
      <c r="C194" s="7" t="s">
        <v>115</v>
      </c>
      <c r="D194" s="7" t="s">
        <v>102</v>
      </c>
      <c r="E194" s="7" t="s">
        <v>116</v>
      </c>
      <c r="F194" s="8" t="s">
        <v>122</v>
      </c>
      <c r="G194" s="7" t="s">
        <v>120</v>
      </c>
      <c r="H194" s="8" t="s">
        <v>39</v>
      </c>
      <c r="I194" s="7" t="s">
        <v>40</v>
      </c>
      <c r="J194" s="8" t="s">
        <v>49</v>
      </c>
      <c r="K194" s="7" t="s">
        <v>50</v>
      </c>
      <c r="L194" s="9">
        <v>4000</v>
      </c>
      <c r="M194" s="9">
        <v>4000</v>
      </c>
      <c r="N194" s="9">
        <v>4000</v>
      </c>
      <c r="O194" s="56"/>
      <c r="P194" s="9">
        <v>4000</v>
      </c>
      <c r="Q194" s="9"/>
      <c r="R194" s="9"/>
      <c r="S194" s="60"/>
      <c r="T194" s="69">
        <f>P194+Q194+R194+S194</f>
        <v>4000</v>
      </c>
      <c r="U194" s="40"/>
    </row>
    <row r="195" spans="1:21" ht="15.75" customHeight="1" outlineLevel="7">
      <c r="A195" s="7" t="s">
        <v>52</v>
      </c>
      <c r="B195" s="17" t="s">
        <v>158</v>
      </c>
      <c r="C195" s="7" t="s">
        <v>115</v>
      </c>
      <c r="D195" s="7" t="s">
        <v>102</v>
      </c>
      <c r="E195" s="7" t="s">
        <v>116</v>
      </c>
      <c r="F195" s="8" t="s">
        <v>122</v>
      </c>
      <c r="G195" s="7" t="s">
        <v>120</v>
      </c>
      <c r="H195" s="8" t="s">
        <v>39</v>
      </c>
      <c r="I195" s="7" t="s">
        <v>40</v>
      </c>
      <c r="J195" s="8" t="s">
        <v>51</v>
      </c>
      <c r="K195" s="7" t="s">
        <v>52</v>
      </c>
      <c r="L195" s="9">
        <v>7000</v>
      </c>
      <c r="M195" s="9">
        <v>7200</v>
      </c>
      <c r="N195" s="9">
        <v>7500</v>
      </c>
      <c r="O195" s="56"/>
      <c r="P195" s="9"/>
      <c r="Q195" s="9">
        <v>4000</v>
      </c>
      <c r="R195" s="9">
        <v>3000</v>
      </c>
      <c r="S195" s="60"/>
      <c r="T195" s="69">
        <f>P195+Q195+R195+S195</f>
        <v>7000</v>
      </c>
      <c r="U195" s="40"/>
    </row>
    <row r="196" spans="1:21" ht="15.75" hidden="1" customHeight="1" outlineLevel="7">
      <c r="A196" s="7" t="s">
        <v>119</v>
      </c>
      <c r="B196" s="17" t="s">
        <v>158</v>
      </c>
      <c r="C196" s="7" t="s">
        <v>115</v>
      </c>
      <c r="D196" s="7" t="s">
        <v>102</v>
      </c>
      <c r="E196" s="7" t="s">
        <v>116</v>
      </c>
      <c r="F196" s="8" t="s">
        <v>122</v>
      </c>
      <c r="G196" s="7" t="s">
        <v>120</v>
      </c>
      <c r="H196" s="8" t="s">
        <v>39</v>
      </c>
      <c r="I196" s="7" t="s">
        <v>40</v>
      </c>
      <c r="J196" s="8" t="s">
        <v>118</v>
      </c>
      <c r="K196" s="7" t="s">
        <v>119</v>
      </c>
      <c r="L196" s="9"/>
      <c r="M196" s="9"/>
      <c r="N196" s="9"/>
      <c r="O196" s="56"/>
      <c r="P196" s="9"/>
      <c r="Q196" s="9"/>
      <c r="R196" s="9"/>
      <c r="S196" s="60"/>
      <c r="T196" s="69">
        <f>P196+Q196+R196+S196</f>
        <v>0</v>
      </c>
      <c r="U196" s="40"/>
    </row>
    <row r="197" spans="1:21" ht="17.25" customHeight="1" outlineLevel="7">
      <c r="A197" s="7" t="s">
        <v>54</v>
      </c>
      <c r="B197" s="17" t="s">
        <v>158</v>
      </c>
      <c r="C197" s="7" t="s">
        <v>115</v>
      </c>
      <c r="D197" s="7" t="s">
        <v>102</v>
      </c>
      <c r="E197" s="7" t="s">
        <v>116</v>
      </c>
      <c r="F197" s="8" t="s">
        <v>122</v>
      </c>
      <c r="G197" s="7" t="s">
        <v>120</v>
      </c>
      <c r="H197" s="8" t="s">
        <v>39</v>
      </c>
      <c r="I197" s="7" t="s">
        <v>40</v>
      </c>
      <c r="J197" s="8" t="s">
        <v>53</v>
      </c>
      <c r="K197" s="7" t="s">
        <v>54</v>
      </c>
      <c r="L197" s="9">
        <v>4000</v>
      </c>
      <c r="M197" s="9">
        <v>4100</v>
      </c>
      <c r="N197" s="9">
        <v>4300</v>
      </c>
      <c r="O197" s="56"/>
      <c r="P197" s="9"/>
      <c r="Q197" s="9">
        <v>2000</v>
      </c>
      <c r="R197" s="9">
        <v>2000</v>
      </c>
      <c r="S197" s="60"/>
      <c r="T197" s="69">
        <f>P197+Q197+R197+S197</f>
        <v>4000</v>
      </c>
      <c r="U197" s="40"/>
    </row>
    <row r="198" spans="1:21" ht="17.25" customHeight="1" outlineLevel="7">
      <c r="A198" s="4" t="s">
        <v>57</v>
      </c>
      <c r="B198" s="17" t="s">
        <v>158</v>
      </c>
      <c r="C198" s="3" t="s">
        <v>115</v>
      </c>
      <c r="D198" s="4" t="s">
        <v>102</v>
      </c>
      <c r="E198" s="4" t="s">
        <v>116</v>
      </c>
      <c r="F198" s="5" t="s">
        <v>122</v>
      </c>
      <c r="G198" s="4" t="s">
        <v>34</v>
      </c>
      <c r="H198" s="5" t="s">
        <v>56</v>
      </c>
      <c r="I198" s="4" t="s">
        <v>57</v>
      </c>
      <c r="J198" s="5"/>
      <c r="K198" s="34"/>
      <c r="L198" s="78">
        <f t="shared" ref="L198:T200" si="54">L199</f>
        <v>2800</v>
      </c>
      <c r="M198" s="78">
        <f t="shared" si="54"/>
        <v>2800</v>
      </c>
      <c r="N198" s="78">
        <f t="shared" si="54"/>
        <v>2800</v>
      </c>
      <c r="O198" s="79"/>
      <c r="P198" s="78">
        <f t="shared" si="54"/>
        <v>700</v>
      </c>
      <c r="Q198" s="78">
        <f t="shared" si="54"/>
        <v>700</v>
      </c>
      <c r="R198" s="78">
        <f t="shared" si="54"/>
        <v>700</v>
      </c>
      <c r="S198" s="80">
        <f t="shared" si="54"/>
        <v>700</v>
      </c>
      <c r="T198" s="81">
        <f t="shared" si="54"/>
        <v>2800</v>
      </c>
      <c r="U198" s="40"/>
    </row>
    <row r="199" spans="1:21" ht="15" customHeight="1" outlineLevel="7">
      <c r="A199" s="4" t="s">
        <v>59</v>
      </c>
      <c r="B199" s="17" t="s">
        <v>158</v>
      </c>
      <c r="C199" s="3" t="s">
        <v>115</v>
      </c>
      <c r="D199" s="4" t="s">
        <v>102</v>
      </c>
      <c r="E199" s="4" t="s">
        <v>116</v>
      </c>
      <c r="F199" s="5" t="s">
        <v>122</v>
      </c>
      <c r="G199" s="4" t="s">
        <v>34</v>
      </c>
      <c r="H199" s="5" t="s">
        <v>58</v>
      </c>
      <c r="I199" s="4" t="s">
        <v>59</v>
      </c>
      <c r="J199" s="5"/>
      <c r="K199" s="34"/>
      <c r="L199" s="78">
        <f t="shared" si="54"/>
        <v>2800</v>
      </c>
      <c r="M199" s="78">
        <f t="shared" si="54"/>
        <v>2800</v>
      </c>
      <c r="N199" s="78">
        <f t="shared" si="54"/>
        <v>2800</v>
      </c>
      <c r="O199" s="79"/>
      <c r="P199" s="78">
        <f t="shared" si="54"/>
        <v>700</v>
      </c>
      <c r="Q199" s="78">
        <f t="shared" si="54"/>
        <v>700</v>
      </c>
      <c r="R199" s="78">
        <f t="shared" si="54"/>
        <v>700</v>
      </c>
      <c r="S199" s="80">
        <f t="shared" si="54"/>
        <v>700</v>
      </c>
      <c r="T199" s="81">
        <f t="shared" si="54"/>
        <v>2800</v>
      </c>
      <c r="U199" s="40"/>
    </row>
    <row r="200" spans="1:21" ht="14.25" customHeight="1" outlineLevel="7">
      <c r="A200" s="4" t="s">
        <v>61</v>
      </c>
      <c r="B200" s="17" t="s">
        <v>158</v>
      </c>
      <c r="C200" s="3" t="s">
        <v>115</v>
      </c>
      <c r="D200" s="4" t="s">
        <v>102</v>
      </c>
      <c r="E200" s="4" t="s">
        <v>116</v>
      </c>
      <c r="F200" s="5" t="s">
        <v>122</v>
      </c>
      <c r="G200" s="4" t="s">
        <v>34</v>
      </c>
      <c r="H200" s="5" t="s">
        <v>60</v>
      </c>
      <c r="I200" s="4" t="s">
        <v>61</v>
      </c>
      <c r="J200" s="5"/>
      <c r="K200" s="34"/>
      <c r="L200" s="78">
        <f t="shared" si="54"/>
        <v>2800</v>
      </c>
      <c r="M200" s="78">
        <f t="shared" si="54"/>
        <v>2800</v>
      </c>
      <c r="N200" s="78">
        <f t="shared" si="54"/>
        <v>2800</v>
      </c>
      <c r="O200" s="79"/>
      <c r="P200" s="78">
        <f t="shared" si="54"/>
        <v>700</v>
      </c>
      <c r="Q200" s="78">
        <f t="shared" si="54"/>
        <v>700</v>
      </c>
      <c r="R200" s="78">
        <f t="shared" si="54"/>
        <v>700</v>
      </c>
      <c r="S200" s="80">
        <f t="shared" si="54"/>
        <v>700</v>
      </c>
      <c r="T200" s="81">
        <f t="shared" si="54"/>
        <v>2800</v>
      </c>
      <c r="U200" s="40"/>
    </row>
    <row r="201" spans="1:21" ht="15.75" customHeight="1" outlineLevel="7">
      <c r="A201" s="7" t="s">
        <v>63</v>
      </c>
      <c r="B201" s="17" t="s">
        <v>158</v>
      </c>
      <c r="C201" s="45" t="s">
        <v>115</v>
      </c>
      <c r="D201" s="46" t="s">
        <v>102</v>
      </c>
      <c r="E201" s="46" t="s">
        <v>116</v>
      </c>
      <c r="F201" s="41" t="s">
        <v>122</v>
      </c>
      <c r="G201" s="7" t="s">
        <v>34</v>
      </c>
      <c r="H201" s="8" t="s">
        <v>60</v>
      </c>
      <c r="I201" s="7" t="s">
        <v>61</v>
      </c>
      <c r="J201" s="8" t="s">
        <v>62</v>
      </c>
      <c r="K201" s="34"/>
      <c r="L201" s="44">
        <v>2800</v>
      </c>
      <c r="M201" s="44">
        <v>2800</v>
      </c>
      <c r="N201" s="44">
        <v>2800</v>
      </c>
      <c r="O201" s="57"/>
      <c r="P201" s="44">
        <v>700</v>
      </c>
      <c r="Q201" s="9">
        <v>700</v>
      </c>
      <c r="R201" s="9">
        <v>700</v>
      </c>
      <c r="S201" s="60">
        <v>700</v>
      </c>
      <c r="T201" s="69">
        <f>P201+Q201+R201+S201</f>
        <v>2800</v>
      </c>
      <c r="U201" s="40"/>
    </row>
    <row r="202" spans="1:21" ht="21" customHeight="1" outlineLevel="2">
      <c r="A202" s="4" t="s">
        <v>121</v>
      </c>
      <c r="B202" s="17" t="s">
        <v>158</v>
      </c>
      <c r="C202" s="3" t="s">
        <v>115</v>
      </c>
      <c r="D202" s="4" t="s">
        <v>102</v>
      </c>
      <c r="E202" s="4" t="s">
        <v>116</v>
      </c>
      <c r="F202" s="5" t="s">
        <v>123</v>
      </c>
      <c r="G202" s="4" t="s">
        <v>121</v>
      </c>
      <c r="H202" s="5"/>
      <c r="I202" s="4"/>
      <c r="J202" s="5"/>
      <c r="K202" s="4"/>
      <c r="L202" s="6">
        <f t="shared" ref="L202:T205" si="55">L203</f>
        <v>10000</v>
      </c>
      <c r="M202" s="6">
        <f t="shared" si="55"/>
        <v>10000</v>
      </c>
      <c r="N202" s="6">
        <f t="shared" si="55"/>
        <v>10000</v>
      </c>
      <c r="O202" s="55"/>
      <c r="P202" s="6">
        <f t="shared" si="55"/>
        <v>5000</v>
      </c>
      <c r="Q202" s="6">
        <f t="shared" si="55"/>
        <v>5000</v>
      </c>
      <c r="R202" s="6">
        <f t="shared" si="55"/>
        <v>0</v>
      </c>
      <c r="S202" s="59">
        <f t="shared" si="55"/>
        <v>0</v>
      </c>
      <c r="T202" s="68">
        <f t="shared" si="55"/>
        <v>10000</v>
      </c>
      <c r="U202" s="40"/>
    </row>
    <row r="203" spans="1:21" ht="21.75" customHeight="1" outlineLevel="7">
      <c r="A203" s="4" t="s">
        <v>36</v>
      </c>
      <c r="B203" s="17" t="s">
        <v>158</v>
      </c>
      <c r="C203" s="3" t="s">
        <v>115</v>
      </c>
      <c r="D203" s="4" t="s">
        <v>102</v>
      </c>
      <c r="E203" s="4" t="s">
        <v>116</v>
      </c>
      <c r="F203" s="5" t="s">
        <v>123</v>
      </c>
      <c r="G203" s="4" t="s">
        <v>121</v>
      </c>
      <c r="H203" s="5" t="s">
        <v>35</v>
      </c>
      <c r="I203" s="4" t="s">
        <v>36</v>
      </c>
      <c r="J203" s="5"/>
      <c r="K203" s="4"/>
      <c r="L203" s="6">
        <f t="shared" si="55"/>
        <v>10000</v>
      </c>
      <c r="M203" s="6">
        <f t="shared" si="55"/>
        <v>10000</v>
      </c>
      <c r="N203" s="6">
        <f t="shared" si="55"/>
        <v>10000</v>
      </c>
      <c r="O203" s="55"/>
      <c r="P203" s="6">
        <f t="shared" si="55"/>
        <v>5000</v>
      </c>
      <c r="Q203" s="6">
        <f t="shared" si="55"/>
        <v>5000</v>
      </c>
      <c r="R203" s="6">
        <f t="shared" si="55"/>
        <v>0</v>
      </c>
      <c r="S203" s="59">
        <f t="shared" si="55"/>
        <v>0</v>
      </c>
      <c r="T203" s="68">
        <f t="shared" si="55"/>
        <v>10000</v>
      </c>
      <c r="U203" s="40"/>
    </row>
    <row r="204" spans="1:21" ht="21" customHeight="1" outlineLevel="7">
      <c r="A204" s="4" t="s">
        <v>38</v>
      </c>
      <c r="B204" s="17" t="s">
        <v>158</v>
      </c>
      <c r="C204" s="3" t="s">
        <v>115</v>
      </c>
      <c r="D204" s="4" t="s">
        <v>102</v>
      </c>
      <c r="E204" s="4" t="s">
        <v>116</v>
      </c>
      <c r="F204" s="5" t="s">
        <v>123</v>
      </c>
      <c r="G204" s="4" t="s">
        <v>121</v>
      </c>
      <c r="H204" s="5" t="s">
        <v>37</v>
      </c>
      <c r="I204" s="4" t="s">
        <v>38</v>
      </c>
      <c r="J204" s="5"/>
      <c r="K204" s="4"/>
      <c r="L204" s="6">
        <f t="shared" si="55"/>
        <v>10000</v>
      </c>
      <c r="M204" s="6">
        <f t="shared" si="55"/>
        <v>10000</v>
      </c>
      <c r="N204" s="6">
        <f t="shared" si="55"/>
        <v>10000</v>
      </c>
      <c r="O204" s="55"/>
      <c r="P204" s="6">
        <f t="shared" si="55"/>
        <v>5000</v>
      </c>
      <c r="Q204" s="6">
        <f t="shared" si="55"/>
        <v>5000</v>
      </c>
      <c r="R204" s="6">
        <f t="shared" si="55"/>
        <v>0</v>
      </c>
      <c r="S204" s="59">
        <f t="shared" si="55"/>
        <v>0</v>
      </c>
      <c r="T204" s="68">
        <f t="shared" si="55"/>
        <v>10000</v>
      </c>
      <c r="U204" s="40"/>
    </row>
    <row r="205" spans="1:21" ht="15" customHeight="1" outlineLevel="7">
      <c r="A205" s="4" t="s">
        <v>40</v>
      </c>
      <c r="B205" s="17" t="s">
        <v>158</v>
      </c>
      <c r="C205" s="3" t="s">
        <v>115</v>
      </c>
      <c r="D205" s="4" t="s">
        <v>102</v>
      </c>
      <c r="E205" s="4" t="s">
        <v>116</v>
      </c>
      <c r="F205" s="5" t="s">
        <v>123</v>
      </c>
      <c r="G205" s="4" t="s">
        <v>121</v>
      </c>
      <c r="H205" s="5" t="s">
        <v>39</v>
      </c>
      <c r="I205" s="4" t="s">
        <v>40</v>
      </c>
      <c r="J205" s="5"/>
      <c r="K205" s="4"/>
      <c r="L205" s="6">
        <f t="shared" si="55"/>
        <v>10000</v>
      </c>
      <c r="M205" s="6">
        <f t="shared" si="55"/>
        <v>10000</v>
      </c>
      <c r="N205" s="6">
        <f t="shared" si="55"/>
        <v>10000</v>
      </c>
      <c r="O205" s="55"/>
      <c r="P205" s="6">
        <f t="shared" si="55"/>
        <v>5000</v>
      </c>
      <c r="Q205" s="6">
        <f t="shared" si="55"/>
        <v>5000</v>
      </c>
      <c r="R205" s="6">
        <f t="shared" si="55"/>
        <v>0</v>
      </c>
      <c r="S205" s="59">
        <f t="shared" si="55"/>
        <v>0</v>
      </c>
      <c r="T205" s="68">
        <f t="shared" si="55"/>
        <v>10000</v>
      </c>
      <c r="U205" s="40"/>
    </row>
    <row r="206" spans="1:21" ht="14.25" customHeight="1" outlineLevel="7">
      <c r="A206" s="7" t="s">
        <v>46</v>
      </c>
      <c r="B206" s="17" t="s">
        <v>158</v>
      </c>
      <c r="C206" s="7" t="s">
        <v>115</v>
      </c>
      <c r="D206" s="7" t="s">
        <v>102</v>
      </c>
      <c r="E206" s="7" t="s">
        <v>116</v>
      </c>
      <c r="F206" s="8" t="s">
        <v>123</v>
      </c>
      <c r="G206" s="7" t="s">
        <v>121</v>
      </c>
      <c r="H206" s="8" t="s">
        <v>39</v>
      </c>
      <c r="I206" s="7" t="s">
        <v>40</v>
      </c>
      <c r="J206" s="8" t="s">
        <v>45</v>
      </c>
      <c r="K206" s="7" t="s">
        <v>48</v>
      </c>
      <c r="L206" s="9">
        <v>10000</v>
      </c>
      <c r="M206" s="9">
        <v>10000</v>
      </c>
      <c r="N206" s="9">
        <v>10000</v>
      </c>
      <c r="O206" s="56"/>
      <c r="P206" s="9">
        <v>5000</v>
      </c>
      <c r="Q206" s="9">
        <v>5000</v>
      </c>
      <c r="R206" s="9"/>
      <c r="S206" s="60"/>
      <c r="T206" s="69">
        <f>P206+Q206+R206+S206</f>
        <v>10000</v>
      </c>
      <c r="U206" s="40"/>
    </row>
    <row r="207" spans="1:21" ht="20.25" customHeight="1" outlineLevel="2">
      <c r="A207" s="4" t="s">
        <v>67</v>
      </c>
      <c r="B207" s="17" t="s">
        <v>158</v>
      </c>
      <c r="C207" s="3" t="s">
        <v>115</v>
      </c>
      <c r="D207" s="4" t="s">
        <v>102</v>
      </c>
      <c r="E207" s="4" t="s">
        <v>116</v>
      </c>
      <c r="F207" s="5" t="s">
        <v>124</v>
      </c>
      <c r="G207" s="4" t="s">
        <v>67</v>
      </c>
      <c r="H207" s="5"/>
      <c r="I207" s="4"/>
      <c r="J207" s="5"/>
      <c r="K207" s="4"/>
      <c r="L207" s="6">
        <f t="shared" ref="L207:T210" si="56">L208</f>
        <v>23200</v>
      </c>
      <c r="M207" s="6">
        <f t="shared" si="56"/>
        <v>23200</v>
      </c>
      <c r="N207" s="6">
        <f t="shared" si="56"/>
        <v>23200</v>
      </c>
      <c r="O207" s="55"/>
      <c r="P207" s="6">
        <f t="shared" si="56"/>
        <v>6000</v>
      </c>
      <c r="Q207" s="6">
        <f t="shared" si="56"/>
        <v>5600</v>
      </c>
      <c r="R207" s="6">
        <f t="shared" si="56"/>
        <v>6000</v>
      </c>
      <c r="S207" s="59">
        <f t="shared" si="56"/>
        <v>5600</v>
      </c>
      <c r="T207" s="68">
        <f t="shared" si="56"/>
        <v>23200</v>
      </c>
      <c r="U207" s="40"/>
    </row>
    <row r="208" spans="1:21" ht="13.5" customHeight="1" outlineLevel="7">
      <c r="A208" s="4" t="s">
        <v>57</v>
      </c>
      <c r="B208" s="17" t="s">
        <v>158</v>
      </c>
      <c r="C208" s="3" t="s">
        <v>115</v>
      </c>
      <c r="D208" s="4" t="s">
        <v>102</v>
      </c>
      <c r="E208" s="4" t="s">
        <v>116</v>
      </c>
      <c r="F208" s="5" t="s">
        <v>124</v>
      </c>
      <c r="G208" s="4" t="s">
        <v>67</v>
      </c>
      <c r="H208" s="5" t="s">
        <v>56</v>
      </c>
      <c r="I208" s="4" t="s">
        <v>57</v>
      </c>
      <c r="J208" s="5"/>
      <c r="K208" s="4"/>
      <c r="L208" s="6">
        <f t="shared" si="56"/>
        <v>23200</v>
      </c>
      <c r="M208" s="6">
        <f t="shared" si="56"/>
        <v>23200</v>
      </c>
      <c r="N208" s="6">
        <f t="shared" si="56"/>
        <v>23200</v>
      </c>
      <c r="O208" s="55"/>
      <c r="P208" s="6">
        <f t="shared" si="56"/>
        <v>6000</v>
      </c>
      <c r="Q208" s="6">
        <f t="shared" si="56"/>
        <v>5600</v>
      </c>
      <c r="R208" s="6">
        <f t="shared" si="56"/>
        <v>6000</v>
      </c>
      <c r="S208" s="59">
        <f t="shared" si="56"/>
        <v>5600</v>
      </c>
      <c r="T208" s="68">
        <f t="shared" si="56"/>
        <v>23200</v>
      </c>
      <c r="U208" s="40"/>
    </row>
    <row r="209" spans="1:21" ht="14.25" customHeight="1" outlineLevel="7">
      <c r="A209" s="4" t="s">
        <v>59</v>
      </c>
      <c r="B209" s="17" t="s">
        <v>158</v>
      </c>
      <c r="C209" s="3" t="s">
        <v>115</v>
      </c>
      <c r="D209" s="4" t="s">
        <v>102</v>
      </c>
      <c r="E209" s="4" t="s">
        <v>116</v>
      </c>
      <c r="F209" s="5" t="s">
        <v>124</v>
      </c>
      <c r="G209" s="4" t="s">
        <v>67</v>
      </c>
      <c r="H209" s="5" t="s">
        <v>58</v>
      </c>
      <c r="I209" s="4" t="s">
        <v>59</v>
      </c>
      <c r="J209" s="5"/>
      <c r="K209" s="4"/>
      <c r="L209" s="6">
        <f t="shared" si="56"/>
        <v>23200</v>
      </c>
      <c r="M209" s="6">
        <f t="shared" si="56"/>
        <v>23200</v>
      </c>
      <c r="N209" s="6">
        <f t="shared" si="56"/>
        <v>23200</v>
      </c>
      <c r="O209" s="55"/>
      <c r="P209" s="6">
        <f t="shared" si="56"/>
        <v>6000</v>
      </c>
      <c r="Q209" s="6">
        <f t="shared" si="56"/>
        <v>5600</v>
      </c>
      <c r="R209" s="6">
        <f t="shared" si="56"/>
        <v>6000</v>
      </c>
      <c r="S209" s="59">
        <f t="shared" si="56"/>
        <v>5600</v>
      </c>
      <c r="T209" s="68">
        <f t="shared" si="56"/>
        <v>23200</v>
      </c>
      <c r="U209" s="40"/>
    </row>
    <row r="210" spans="1:21" ht="13.5" customHeight="1" outlineLevel="7">
      <c r="A210" s="4" t="s">
        <v>69</v>
      </c>
      <c r="B210" s="17" t="s">
        <v>158</v>
      </c>
      <c r="C210" s="3" t="s">
        <v>115</v>
      </c>
      <c r="D210" s="4" t="s">
        <v>102</v>
      </c>
      <c r="E210" s="4" t="s">
        <v>116</v>
      </c>
      <c r="F210" s="5" t="s">
        <v>124</v>
      </c>
      <c r="G210" s="4" t="s">
        <v>67</v>
      </c>
      <c r="H210" s="5" t="s">
        <v>68</v>
      </c>
      <c r="I210" s="4" t="s">
        <v>69</v>
      </c>
      <c r="J210" s="5"/>
      <c r="K210" s="4"/>
      <c r="L210" s="6">
        <f t="shared" si="56"/>
        <v>23200</v>
      </c>
      <c r="M210" s="6">
        <f t="shared" si="56"/>
        <v>23200</v>
      </c>
      <c r="N210" s="6">
        <f t="shared" si="56"/>
        <v>23200</v>
      </c>
      <c r="O210" s="55"/>
      <c r="P210" s="6">
        <f t="shared" si="56"/>
        <v>6000</v>
      </c>
      <c r="Q210" s="6">
        <f t="shared" si="56"/>
        <v>5600</v>
      </c>
      <c r="R210" s="6">
        <f t="shared" si="56"/>
        <v>6000</v>
      </c>
      <c r="S210" s="59">
        <f t="shared" si="56"/>
        <v>5600</v>
      </c>
      <c r="T210" s="68">
        <f t="shared" si="56"/>
        <v>23200</v>
      </c>
      <c r="U210" s="40"/>
    </row>
    <row r="211" spans="1:21" ht="14.25" customHeight="1" outlineLevel="7">
      <c r="A211" s="7" t="s">
        <v>63</v>
      </c>
      <c r="B211" s="17" t="s">
        <v>158</v>
      </c>
      <c r="C211" s="7" t="s">
        <v>115</v>
      </c>
      <c r="D211" s="7" t="s">
        <v>102</v>
      </c>
      <c r="E211" s="7" t="s">
        <v>116</v>
      </c>
      <c r="F211" s="8" t="s">
        <v>124</v>
      </c>
      <c r="G211" s="7" t="s">
        <v>67</v>
      </c>
      <c r="H211" s="8" t="s">
        <v>68</v>
      </c>
      <c r="I211" s="7" t="s">
        <v>69</v>
      </c>
      <c r="J211" s="8" t="s">
        <v>62</v>
      </c>
      <c r="K211" s="7" t="s">
        <v>63</v>
      </c>
      <c r="L211" s="9">
        <v>23200</v>
      </c>
      <c r="M211" s="9">
        <v>23200</v>
      </c>
      <c r="N211" s="9">
        <v>23200</v>
      </c>
      <c r="O211" s="56"/>
      <c r="P211" s="9">
        <v>6000</v>
      </c>
      <c r="Q211" s="9">
        <v>5600</v>
      </c>
      <c r="R211" s="9">
        <v>6000</v>
      </c>
      <c r="S211" s="60">
        <v>5600</v>
      </c>
      <c r="T211" s="69">
        <f>P211+Q211+R211+S211</f>
        <v>23200</v>
      </c>
      <c r="U211" s="40"/>
    </row>
    <row r="212" spans="1:21" ht="22.5" customHeight="1" outlineLevel="7">
      <c r="A212" s="144" t="s">
        <v>217</v>
      </c>
      <c r="B212" s="17" t="s">
        <v>158</v>
      </c>
      <c r="C212" s="18" t="s">
        <v>115</v>
      </c>
      <c r="D212" s="19" t="s">
        <v>102</v>
      </c>
      <c r="E212" s="19" t="s">
        <v>116</v>
      </c>
      <c r="F212" s="20" t="s">
        <v>215</v>
      </c>
      <c r="G212" s="19" t="s">
        <v>117</v>
      </c>
      <c r="H212" s="20"/>
      <c r="I212" s="19"/>
      <c r="J212" s="20"/>
      <c r="K212" s="34"/>
      <c r="L212" s="130">
        <f t="shared" ref="L212:N214" si="57">L213</f>
        <v>150000</v>
      </c>
      <c r="M212" s="130">
        <f t="shared" si="57"/>
        <v>150000</v>
      </c>
      <c r="N212" s="130">
        <f t="shared" si="57"/>
        <v>150000</v>
      </c>
      <c r="O212" s="131"/>
      <c r="P212" s="130">
        <f t="shared" ref="P212:T214" si="58">P213</f>
        <v>37500</v>
      </c>
      <c r="Q212" s="130">
        <f t="shared" si="58"/>
        <v>37500</v>
      </c>
      <c r="R212" s="130">
        <f t="shared" si="58"/>
        <v>37500</v>
      </c>
      <c r="S212" s="132">
        <f t="shared" si="58"/>
        <v>37500</v>
      </c>
      <c r="T212" s="133">
        <f t="shared" si="58"/>
        <v>150000</v>
      </c>
      <c r="U212" s="40"/>
    </row>
    <row r="213" spans="1:21" ht="23.25" customHeight="1" outlineLevel="7">
      <c r="A213" s="19" t="s">
        <v>36</v>
      </c>
      <c r="B213" s="17" t="s">
        <v>158</v>
      </c>
      <c r="C213" s="18" t="s">
        <v>115</v>
      </c>
      <c r="D213" s="19" t="s">
        <v>102</v>
      </c>
      <c r="E213" s="19" t="s">
        <v>116</v>
      </c>
      <c r="F213" s="20" t="s">
        <v>215</v>
      </c>
      <c r="G213" s="19" t="s">
        <v>117</v>
      </c>
      <c r="H213" s="20" t="s">
        <v>35</v>
      </c>
      <c r="I213" s="19" t="s">
        <v>36</v>
      </c>
      <c r="J213" s="20"/>
      <c r="K213" s="34"/>
      <c r="L213" s="130">
        <f t="shared" si="57"/>
        <v>150000</v>
      </c>
      <c r="M213" s="130">
        <f t="shared" si="57"/>
        <v>150000</v>
      </c>
      <c r="N213" s="130">
        <f t="shared" si="57"/>
        <v>150000</v>
      </c>
      <c r="O213" s="131"/>
      <c r="P213" s="130">
        <f t="shared" si="58"/>
        <v>37500</v>
      </c>
      <c r="Q213" s="130">
        <f t="shared" si="58"/>
        <v>37500</v>
      </c>
      <c r="R213" s="130">
        <f t="shared" si="58"/>
        <v>37500</v>
      </c>
      <c r="S213" s="132">
        <f t="shared" si="58"/>
        <v>37500</v>
      </c>
      <c r="T213" s="133">
        <f t="shared" si="58"/>
        <v>150000</v>
      </c>
      <c r="U213" s="40"/>
    </row>
    <row r="214" spans="1:21" ht="21" customHeight="1" outlineLevel="7">
      <c r="A214" s="19" t="s">
        <v>38</v>
      </c>
      <c r="B214" s="17" t="s">
        <v>158</v>
      </c>
      <c r="C214" s="18" t="s">
        <v>115</v>
      </c>
      <c r="D214" s="19" t="s">
        <v>102</v>
      </c>
      <c r="E214" s="19" t="s">
        <v>116</v>
      </c>
      <c r="F214" s="20" t="s">
        <v>215</v>
      </c>
      <c r="G214" s="19" t="s">
        <v>117</v>
      </c>
      <c r="H214" s="20" t="s">
        <v>37</v>
      </c>
      <c r="I214" s="19" t="s">
        <v>38</v>
      </c>
      <c r="J214" s="20"/>
      <c r="K214" s="34"/>
      <c r="L214" s="130">
        <f t="shared" si="57"/>
        <v>150000</v>
      </c>
      <c r="M214" s="130">
        <f t="shared" si="57"/>
        <v>150000</v>
      </c>
      <c r="N214" s="130">
        <f t="shared" si="57"/>
        <v>150000</v>
      </c>
      <c r="O214" s="131"/>
      <c r="P214" s="130">
        <f t="shared" si="58"/>
        <v>37500</v>
      </c>
      <c r="Q214" s="130">
        <f t="shared" si="58"/>
        <v>37500</v>
      </c>
      <c r="R214" s="130">
        <f t="shared" si="58"/>
        <v>37500</v>
      </c>
      <c r="S214" s="132">
        <f t="shared" si="58"/>
        <v>37500</v>
      </c>
      <c r="T214" s="133">
        <f t="shared" si="58"/>
        <v>150000</v>
      </c>
      <c r="U214" s="40"/>
    </row>
    <row r="215" spans="1:21" ht="14.25" customHeight="1" outlineLevel="7">
      <c r="A215" s="19" t="s">
        <v>40</v>
      </c>
      <c r="B215" s="17" t="s">
        <v>158</v>
      </c>
      <c r="C215" s="18" t="s">
        <v>115</v>
      </c>
      <c r="D215" s="19" t="s">
        <v>102</v>
      </c>
      <c r="E215" s="19" t="s">
        <v>116</v>
      </c>
      <c r="F215" s="20" t="s">
        <v>215</v>
      </c>
      <c r="G215" s="19" t="s">
        <v>117</v>
      </c>
      <c r="H215" s="20" t="s">
        <v>39</v>
      </c>
      <c r="I215" s="19" t="s">
        <v>40</v>
      </c>
      <c r="J215" s="20"/>
      <c r="K215" s="34"/>
      <c r="L215" s="134">
        <f>L216+L217</f>
        <v>150000</v>
      </c>
      <c r="M215" s="134">
        <f>M216+M217</f>
        <v>150000</v>
      </c>
      <c r="N215" s="134">
        <f>N216+N217</f>
        <v>150000</v>
      </c>
      <c r="O215" s="135"/>
      <c r="P215" s="134">
        <f>P216+P217</f>
        <v>37500</v>
      </c>
      <c r="Q215" s="134">
        <f>Q216+Q217</f>
        <v>37500</v>
      </c>
      <c r="R215" s="134">
        <f>R216+R217</f>
        <v>37500</v>
      </c>
      <c r="S215" s="136">
        <f>S216+S217</f>
        <v>37500</v>
      </c>
      <c r="T215" s="137">
        <f>T216+T217</f>
        <v>150000</v>
      </c>
      <c r="U215" s="40"/>
    </row>
    <row r="216" spans="1:21" ht="14.25" customHeight="1" outlineLevel="7">
      <c r="A216" s="7" t="s">
        <v>46</v>
      </c>
      <c r="B216" s="17" t="s">
        <v>158</v>
      </c>
      <c r="C216" s="42" t="s">
        <v>115</v>
      </c>
      <c r="D216" s="42" t="s">
        <v>102</v>
      </c>
      <c r="E216" s="42" t="s">
        <v>116</v>
      </c>
      <c r="F216" s="129" t="s">
        <v>215</v>
      </c>
      <c r="G216" s="42" t="s">
        <v>117</v>
      </c>
      <c r="H216" s="124" t="s">
        <v>39</v>
      </c>
      <c r="I216" s="42" t="s">
        <v>40</v>
      </c>
      <c r="J216" s="124" t="s">
        <v>45</v>
      </c>
      <c r="K216" s="34"/>
      <c r="L216" s="9">
        <v>106000</v>
      </c>
      <c r="M216" s="9">
        <v>106000</v>
      </c>
      <c r="N216" s="9">
        <v>106000</v>
      </c>
      <c r="O216" s="56"/>
      <c r="P216" s="9">
        <v>26500</v>
      </c>
      <c r="Q216" s="9">
        <v>26500</v>
      </c>
      <c r="R216" s="9">
        <v>26500</v>
      </c>
      <c r="S216" s="60">
        <v>26500</v>
      </c>
      <c r="T216" s="69">
        <f>P216+Q216+R216+S216</f>
        <v>106000</v>
      </c>
      <c r="U216" s="40"/>
    </row>
    <row r="217" spans="1:21" ht="14.25" customHeight="1" outlineLevel="7">
      <c r="A217" s="42" t="s">
        <v>54</v>
      </c>
      <c r="B217" s="17" t="s">
        <v>214</v>
      </c>
      <c r="C217" s="42" t="s">
        <v>115</v>
      </c>
      <c r="D217" s="42" t="s">
        <v>102</v>
      </c>
      <c r="E217" s="42" t="s">
        <v>116</v>
      </c>
      <c r="F217" s="129" t="s">
        <v>215</v>
      </c>
      <c r="G217" s="42" t="s">
        <v>120</v>
      </c>
      <c r="H217" s="124" t="s">
        <v>39</v>
      </c>
      <c r="I217" s="42" t="s">
        <v>40</v>
      </c>
      <c r="J217" s="124" t="s">
        <v>53</v>
      </c>
      <c r="K217" s="34"/>
      <c r="L217" s="9">
        <v>44000</v>
      </c>
      <c r="M217" s="9">
        <v>44000</v>
      </c>
      <c r="N217" s="9">
        <v>44000</v>
      </c>
      <c r="O217" s="56"/>
      <c r="P217" s="9">
        <v>11000</v>
      </c>
      <c r="Q217" s="9">
        <v>11000</v>
      </c>
      <c r="R217" s="9">
        <v>11000</v>
      </c>
      <c r="S217" s="60">
        <v>11000</v>
      </c>
      <c r="T217" s="69">
        <f>P217+Q217+R217+S217</f>
        <v>44000</v>
      </c>
      <c r="U217" s="40"/>
    </row>
    <row r="218" spans="1:21" ht="22.5" customHeight="1" outlineLevel="7">
      <c r="A218" s="144" t="s">
        <v>218</v>
      </c>
      <c r="B218" s="17" t="s">
        <v>158</v>
      </c>
      <c r="C218" s="18" t="s">
        <v>115</v>
      </c>
      <c r="D218" s="19" t="s">
        <v>102</v>
      </c>
      <c r="E218" s="19" t="s">
        <v>116</v>
      </c>
      <c r="F218" s="20" t="s">
        <v>216</v>
      </c>
      <c r="G218" s="19" t="s">
        <v>117</v>
      </c>
      <c r="H218" s="20"/>
      <c r="I218" s="19"/>
      <c r="J218" s="20"/>
      <c r="K218" s="34"/>
      <c r="L218" s="130">
        <f t="shared" ref="L218:N220" si="59">L219</f>
        <v>16700</v>
      </c>
      <c r="M218" s="130">
        <f t="shared" si="59"/>
        <v>16700</v>
      </c>
      <c r="N218" s="130">
        <f t="shared" si="59"/>
        <v>16700</v>
      </c>
      <c r="O218" s="131"/>
      <c r="P218" s="130">
        <f t="shared" ref="P218:T220" si="60">P219</f>
        <v>0</v>
      </c>
      <c r="Q218" s="130">
        <f t="shared" si="60"/>
        <v>0</v>
      </c>
      <c r="R218" s="130">
        <f t="shared" si="60"/>
        <v>16700</v>
      </c>
      <c r="S218" s="132">
        <f t="shared" si="60"/>
        <v>0</v>
      </c>
      <c r="T218" s="133">
        <f t="shared" si="60"/>
        <v>16700</v>
      </c>
      <c r="U218" s="40"/>
    </row>
    <row r="219" spans="1:21" ht="14.25" customHeight="1" outlineLevel="7">
      <c r="A219" s="19" t="s">
        <v>36</v>
      </c>
      <c r="B219" s="17" t="s">
        <v>158</v>
      </c>
      <c r="C219" s="18" t="s">
        <v>115</v>
      </c>
      <c r="D219" s="19" t="s">
        <v>102</v>
      </c>
      <c r="E219" s="19" t="s">
        <v>116</v>
      </c>
      <c r="F219" s="20" t="s">
        <v>216</v>
      </c>
      <c r="G219" s="19" t="s">
        <v>117</v>
      </c>
      <c r="H219" s="20" t="s">
        <v>35</v>
      </c>
      <c r="I219" s="19" t="s">
        <v>36</v>
      </c>
      <c r="J219" s="20"/>
      <c r="K219" s="34"/>
      <c r="L219" s="130">
        <f t="shared" si="59"/>
        <v>16700</v>
      </c>
      <c r="M219" s="130">
        <f t="shared" si="59"/>
        <v>16700</v>
      </c>
      <c r="N219" s="130">
        <f t="shared" si="59"/>
        <v>16700</v>
      </c>
      <c r="O219" s="131"/>
      <c r="P219" s="130">
        <f t="shared" si="60"/>
        <v>0</v>
      </c>
      <c r="Q219" s="130">
        <f t="shared" si="60"/>
        <v>0</v>
      </c>
      <c r="R219" s="130">
        <f t="shared" si="60"/>
        <v>16700</v>
      </c>
      <c r="S219" s="132">
        <f t="shared" si="60"/>
        <v>0</v>
      </c>
      <c r="T219" s="133">
        <f t="shared" si="60"/>
        <v>16700</v>
      </c>
      <c r="U219" s="40"/>
    </row>
    <row r="220" spans="1:21" ht="14.25" customHeight="1" outlineLevel="7">
      <c r="A220" s="19" t="s">
        <v>38</v>
      </c>
      <c r="B220" s="17" t="s">
        <v>158</v>
      </c>
      <c r="C220" s="18" t="s">
        <v>115</v>
      </c>
      <c r="D220" s="19" t="s">
        <v>102</v>
      </c>
      <c r="E220" s="19" t="s">
        <v>116</v>
      </c>
      <c r="F220" s="20" t="s">
        <v>216</v>
      </c>
      <c r="G220" s="19" t="s">
        <v>117</v>
      </c>
      <c r="H220" s="20" t="s">
        <v>37</v>
      </c>
      <c r="I220" s="19" t="s">
        <v>38</v>
      </c>
      <c r="J220" s="20"/>
      <c r="K220" s="34"/>
      <c r="L220" s="130">
        <f t="shared" si="59"/>
        <v>16700</v>
      </c>
      <c r="M220" s="130">
        <f t="shared" si="59"/>
        <v>16700</v>
      </c>
      <c r="N220" s="130">
        <f t="shared" si="59"/>
        <v>16700</v>
      </c>
      <c r="O220" s="131"/>
      <c r="P220" s="130">
        <f t="shared" si="60"/>
        <v>0</v>
      </c>
      <c r="Q220" s="130">
        <f t="shared" si="60"/>
        <v>0</v>
      </c>
      <c r="R220" s="130">
        <f t="shared" si="60"/>
        <v>16700</v>
      </c>
      <c r="S220" s="132">
        <f t="shared" si="60"/>
        <v>0</v>
      </c>
      <c r="T220" s="133">
        <f t="shared" si="60"/>
        <v>16700</v>
      </c>
      <c r="U220" s="40"/>
    </row>
    <row r="221" spans="1:21" ht="14.25" customHeight="1" outlineLevel="7">
      <c r="A221" s="19" t="s">
        <v>40</v>
      </c>
      <c r="B221" s="17" t="s">
        <v>158</v>
      </c>
      <c r="C221" s="18" t="s">
        <v>115</v>
      </c>
      <c r="D221" s="19" t="s">
        <v>102</v>
      </c>
      <c r="E221" s="19" t="s">
        <v>116</v>
      </c>
      <c r="F221" s="20" t="s">
        <v>216</v>
      </c>
      <c r="G221" s="19" t="s">
        <v>117</v>
      </c>
      <c r="H221" s="20" t="s">
        <v>39</v>
      </c>
      <c r="I221" s="19" t="s">
        <v>40</v>
      </c>
      <c r="J221" s="20"/>
      <c r="K221" s="34"/>
      <c r="L221" s="134">
        <f>L222+L223</f>
        <v>16700</v>
      </c>
      <c r="M221" s="134">
        <f>M222+M223</f>
        <v>16700</v>
      </c>
      <c r="N221" s="134">
        <f>N222+N223</f>
        <v>16700</v>
      </c>
      <c r="O221" s="135"/>
      <c r="P221" s="134">
        <f>P222+P223</f>
        <v>0</v>
      </c>
      <c r="Q221" s="134">
        <f>Q222+Q223</f>
        <v>0</v>
      </c>
      <c r="R221" s="134">
        <f>R222+R223</f>
        <v>16700</v>
      </c>
      <c r="S221" s="136">
        <f>S222+S223</f>
        <v>0</v>
      </c>
      <c r="T221" s="137">
        <f>T222+T223</f>
        <v>16700</v>
      </c>
      <c r="U221" s="40"/>
    </row>
    <row r="222" spans="1:21" ht="14.25" customHeight="1" outlineLevel="7">
      <c r="A222" s="7" t="s">
        <v>119</v>
      </c>
      <c r="B222" s="17" t="s">
        <v>158</v>
      </c>
      <c r="C222" s="42" t="s">
        <v>115</v>
      </c>
      <c r="D222" s="42" t="s">
        <v>102</v>
      </c>
      <c r="E222" s="42" t="s">
        <v>116</v>
      </c>
      <c r="F222" s="20" t="s">
        <v>216</v>
      </c>
      <c r="G222" s="42" t="s">
        <v>117</v>
      </c>
      <c r="H222" s="124" t="s">
        <v>39</v>
      </c>
      <c r="I222" s="42" t="s">
        <v>40</v>
      </c>
      <c r="J222" s="8" t="s">
        <v>118</v>
      </c>
      <c r="K222" s="34"/>
      <c r="L222" s="9">
        <v>12000</v>
      </c>
      <c r="M222" s="9">
        <v>12000</v>
      </c>
      <c r="N222" s="9">
        <v>12000</v>
      </c>
      <c r="O222" s="56"/>
      <c r="P222" s="9"/>
      <c r="Q222" s="9"/>
      <c r="R222" s="9">
        <v>12000</v>
      </c>
      <c r="S222" s="60"/>
      <c r="T222" s="69">
        <f>P222+Q222+R222+S222</f>
        <v>12000</v>
      </c>
      <c r="U222" s="40"/>
    </row>
    <row r="223" spans="1:21" ht="14.25" customHeight="1" outlineLevel="7">
      <c r="A223" s="42" t="s">
        <v>54</v>
      </c>
      <c r="B223" s="17" t="s">
        <v>214</v>
      </c>
      <c r="C223" s="42" t="s">
        <v>115</v>
      </c>
      <c r="D223" s="42" t="s">
        <v>102</v>
      </c>
      <c r="E223" s="42" t="s">
        <v>116</v>
      </c>
      <c r="F223" s="129" t="s">
        <v>216</v>
      </c>
      <c r="G223" s="42" t="s">
        <v>120</v>
      </c>
      <c r="H223" s="124" t="s">
        <v>39</v>
      </c>
      <c r="I223" s="42" t="s">
        <v>40</v>
      </c>
      <c r="J223" s="124" t="s">
        <v>53</v>
      </c>
      <c r="K223" s="34"/>
      <c r="L223" s="9">
        <v>4700</v>
      </c>
      <c r="M223" s="9">
        <v>4700</v>
      </c>
      <c r="N223" s="9">
        <v>4700</v>
      </c>
      <c r="O223" s="56"/>
      <c r="P223" s="9"/>
      <c r="Q223" s="9"/>
      <c r="R223" s="9">
        <v>4700</v>
      </c>
      <c r="S223" s="60"/>
      <c r="T223" s="69">
        <f>P223+Q223+R223+S223</f>
        <v>4700</v>
      </c>
      <c r="U223" s="40"/>
    </row>
    <row r="224" spans="1:21">
      <c r="A224" s="36" t="s">
        <v>176</v>
      </c>
      <c r="B224" s="12" t="s">
        <v>158</v>
      </c>
      <c r="C224" s="25" t="s">
        <v>78</v>
      </c>
      <c r="D224" s="26"/>
      <c r="E224" s="26"/>
      <c r="F224" s="27"/>
      <c r="G224" s="26"/>
      <c r="H224" s="27"/>
      <c r="I224" s="26"/>
      <c r="J224" s="27"/>
      <c r="K224" s="4"/>
      <c r="L224" s="28">
        <f t="shared" ref="L224:T230" si="61">L225</f>
        <v>5000</v>
      </c>
      <c r="M224" s="28">
        <f t="shared" si="61"/>
        <v>5000</v>
      </c>
      <c r="N224" s="28">
        <f t="shared" si="61"/>
        <v>5000</v>
      </c>
      <c r="O224" s="55"/>
      <c r="P224" s="28">
        <f t="shared" si="61"/>
        <v>0</v>
      </c>
      <c r="Q224" s="28">
        <f t="shared" si="61"/>
        <v>2000</v>
      </c>
      <c r="R224" s="28">
        <f t="shared" si="61"/>
        <v>1000</v>
      </c>
      <c r="S224" s="62">
        <f t="shared" si="61"/>
        <v>2000</v>
      </c>
      <c r="T224" s="67">
        <f t="shared" si="61"/>
        <v>5000</v>
      </c>
      <c r="U224" s="40"/>
    </row>
    <row r="225" spans="1:21" outlineLevel="1">
      <c r="A225" s="4" t="s">
        <v>125</v>
      </c>
      <c r="B225" s="17" t="s">
        <v>158</v>
      </c>
      <c r="C225" s="3" t="s">
        <v>78</v>
      </c>
      <c r="D225" s="4" t="s">
        <v>78</v>
      </c>
      <c r="E225" s="4"/>
      <c r="F225" s="5"/>
      <c r="G225" s="4"/>
      <c r="H225" s="5"/>
      <c r="I225" s="4"/>
      <c r="J225" s="5"/>
      <c r="K225" s="4"/>
      <c r="L225" s="6">
        <f t="shared" si="61"/>
        <v>5000</v>
      </c>
      <c r="M225" s="6">
        <f t="shared" si="61"/>
        <v>5000</v>
      </c>
      <c r="N225" s="6">
        <f t="shared" si="61"/>
        <v>5000</v>
      </c>
      <c r="O225" s="55"/>
      <c r="P225" s="6">
        <f t="shared" si="61"/>
        <v>0</v>
      </c>
      <c r="Q225" s="6">
        <f t="shared" si="61"/>
        <v>2000</v>
      </c>
      <c r="R225" s="6">
        <f t="shared" si="61"/>
        <v>1000</v>
      </c>
      <c r="S225" s="59">
        <f t="shared" si="61"/>
        <v>2000</v>
      </c>
      <c r="T225" s="68">
        <f t="shared" si="61"/>
        <v>5000</v>
      </c>
      <c r="U225" s="40"/>
    </row>
    <row r="226" spans="1:21" ht="19.5" customHeight="1" outlineLevel="1">
      <c r="A226" s="29" t="s">
        <v>169</v>
      </c>
      <c r="B226" s="30" t="s">
        <v>158</v>
      </c>
      <c r="C226" s="3" t="s">
        <v>78</v>
      </c>
      <c r="D226" s="4" t="s">
        <v>78</v>
      </c>
      <c r="E226" s="32" t="s">
        <v>116</v>
      </c>
      <c r="F226" s="33" t="s">
        <v>170</v>
      </c>
      <c r="G226" s="4"/>
      <c r="H226" s="5"/>
      <c r="I226" s="4"/>
      <c r="J226" s="5"/>
      <c r="K226" s="4"/>
      <c r="L226" s="6">
        <f t="shared" si="61"/>
        <v>5000</v>
      </c>
      <c r="M226" s="6">
        <f t="shared" si="61"/>
        <v>5000</v>
      </c>
      <c r="N226" s="6">
        <f t="shared" si="61"/>
        <v>5000</v>
      </c>
      <c r="O226" s="55"/>
      <c r="P226" s="6">
        <f t="shared" si="61"/>
        <v>0</v>
      </c>
      <c r="Q226" s="6">
        <f t="shared" si="61"/>
        <v>2000</v>
      </c>
      <c r="R226" s="6">
        <f t="shared" si="61"/>
        <v>1000</v>
      </c>
      <c r="S226" s="59">
        <f t="shared" si="61"/>
        <v>2000</v>
      </c>
      <c r="T226" s="68">
        <f t="shared" si="61"/>
        <v>5000</v>
      </c>
      <c r="U226" s="40"/>
    </row>
    <row r="227" spans="1:21" ht="14.25" customHeight="1" outlineLevel="2">
      <c r="A227" s="4" t="s">
        <v>127</v>
      </c>
      <c r="B227" s="17" t="s">
        <v>158</v>
      </c>
      <c r="C227" s="3" t="s">
        <v>78</v>
      </c>
      <c r="D227" s="4" t="s">
        <v>78</v>
      </c>
      <c r="E227" s="4" t="s">
        <v>125</v>
      </c>
      <c r="F227" s="5" t="s">
        <v>126</v>
      </c>
      <c r="G227" s="4" t="s">
        <v>127</v>
      </c>
      <c r="H227" s="5"/>
      <c r="I227" s="4"/>
      <c r="J227" s="5"/>
      <c r="K227" s="4"/>
      <c r="L227" s="6">
        <f t="shared" si="61"/>
        <v>5000</v>
      </c>
      <c r="M227" s="6">
        <f t="shared" si="61"/>
        <v>5000</v>
      </c>
      <c r="N227" s="6">
        <f t="shared" si="61"/>
        <v>5000</v>
      </c>
      <c r="O227" s="55"/>
      <c r="P227" s="6">
        <f t="shared" si="61"/>
        <v>0</v>
      </c>
      <c r="Q227" s="6">
        <f t="shared" si="61"/>
        <v>2000</v>
      </c>
      <c r="R227" s="6">
        <f t="shared" si="61"/>
        <v>1000</v>
      </c>
      <c r="S227" s="59">
        <f t="shared" si="61"/>
        <v>2000</v>
      </c>
      <c r="T227" s="68">
        <f t="shared" si="61"/>
        <v>5000</v>
      </c>
      <c r="U227" s="40"/>
    </row>
    <row r="228" spans="1:21" ht="21" customHeight="1" outlineLevel="7">
      <c r="A228" s="4" t="s">
        <v>36</v>
      </c>
      <c r="B228" s="17" t="s">
        <v>158</v>
      </c>
      <c r="C228" s="3" t="s">
        <v>78</v>
      </c>
      <c r="D228" s="4" t="s">
        <v>78</v>
      </c>
      <c r="E228" s="4" t="s">
        <v>125</v>
      </c>
      <c r="F228" s="5" t="s">
        <v>126</v>
      </c>
      <c r="G228" s="4" t="s">
        <v>127</v>
      </c>
      <c r="H228" s="5" t="s">
        <v>35</v>
      </c>
      <c r="I228" s="4" t="s">
        <v>36</v>
      </c>
      <c r="J228" s="5"/>
      <c r="K228" s="4"/>
      <c r="L228" s="6">
        <f t="shared" si="61"/>
        <v>5000</v>
      </c>
      <c r="M228" s="6">
        <f t="shared" si="61"/>
        <v>5000</v>
      </c>
      <c r="N228" s="6">
        <f t="shared" si="61"/>
        <v>5000</v>
      </c>
      <c r="O228" s="55"/>
      <c r="P228" s="6">
        <f t="shared" si="61"/>
        <v>0</v>
      </c>
      <c r="Q228" s="6">
        <f t="shared" si="61"/>
        <v>2000</v>
      </c>
      <c r="R228" s="6">
        <f t="shared" si="61"/>
        <v>1000</v>
      </c>
      <c r="S228" s="59">
        <f t="shared" si="61"/>
        <v>2000</v>
      </c>
      <c r="T228" s="68">
        <f t="shared" si="61"/>
        <v>5000</v>
      </c>
      <c r="U228" s="40"/>
    </row>
    <row r="229" spans="1:21" ht="21" customHeight="1" outlineLevel="7">
      <c r="A229" s="4" t="s">
        <v>38</v>
      </c>
      <c r="B229" s="17" t="s">
        <v>158</v>
      </c>
      <c r="C229" s="3" t="s">
        <v>78</v>
      </c>
      <c r="D229" s="4" t="s">
        <v>78</v>
      </c>
      <c r="E229" s="4" t="s">
        <v>125</v>
      </c>
      <c r="F229" s="5" t="s">
        <v>126</v>
      </c>
      <c r="G229" s="4" t="s">
        <v>127</v>
      </c>
      <c r="H229" s="5" t="s">
        <v>37</v>
      </c>
      <c r="I229" s="4" t="s">
        <v>38</v>
      </c>
      <c r="J229" s="5"/>
      <c r="K229" s="4"/>
      <c r="L229" s="6">
        <f t="shared" si="61"/>
        <v>5000</v>
      </c>
      <c r="M229" s="6">
        <f t="shared" si="61"/>
        <v>5000</v>
      </c>
      <c r="N229" s="6">
        <f t="shared" si="61"/>
        <v>5000</v>
      </c>
      <c r="O229" s="55"/>
      <c r="P229" s="6">
        <f t="shared" si="61"/>
        <v>0</v>
      </c>
      <c r="Q229" s="6">
        <f t="shared" si="61"/>
        <v>2000</v>
      </c>
      <c r="R229" s="6">
        <f t="shared" si="61"/>
        <v>1000</v>
      </c>
      <c r="S229" s="59">
        <f t="shared" si="61"/>
        <v>2000</v>
      </c>
      <c r="T229" s="68">
        <f t="shared" si="61"/>
        <v>5000</v>
      </c>
      <c r="U229" s="40"/>
    </row>
    <row r="230" spans="1:21" ht="14.25" customHeight="1" outlineLevel="7">
      <c r="A230" s="4" t="s">
        <v>40</v>
      </c>
      <c r="B230" s="17" t="s">
        <v>158</v>
      </c>
      <c r="C230" s="3" t="s">
        <v>78</v>
      </c>
      <c r="D230" s="4" t="s">
        <v>78</v>
      </c>
      <c r="E230" s="4" t="s">
        <v>125</v>
      </c>
      <c r="F230" s="5" t="s">
        <v>126</v>
      </c>
      <c r="G230" s="4" t="s">
        <v>127</v>
      </c>
      <c r="H230" s="5" t="s">
        <v>39</v>
      </c>
      <c r="I230" s="4" t="s">
        <v>40</v>
      </c>
      <c r="J230" s="5"/>
      <c r="K230" s="4"/>
      <c r="L230" s="6">
        <f t="shared" si="61"/>
        <v>5000</v>
      </c>
      <c r="M230" s="6">
        <f t="shared" si="61"/>
        <v>5000</v>
      </c>
      <c r="N230" s="6">
        <f t="shared" si="61"/>
        <v>5000</v>
      </c>
      <c r="O230" s="55"/>
      <c r="P230" s="6">
        <f t="shared" si="61"/>
        <v>0</v>
      </c>
      <c r="Q230" s="6">
        <f t="shared" si="61"/>
        <v>2000</v>
      </c>
      <c r="R230" s="6">
        <f t="shared" si="61"/>
        <v>1000</v>
      </c>
      <c r="S230" s="59">
        <f t="shared" si="61"/>
        <v>2000</v>
      </c>
      <c r="T230" s="68">
        <f t="shared" si="61"/>
        <v>5000</v>
      </c>
      <c r="U230" s="40"/>
    </row>
    <row r="231" spans="1:21" ht="15.75" customHeight="1" outlineLevel="7">
      <c r="A231" s="7" t="s">
        <v>129</v>
      </c>
      <c r="B231" s="17" t="s">
        <v>158</v>
      </c>
      <c r="C231" s="7" t="s">
        <v>78</v>
      </c>
      <c r="D231" s="7" t="s">
        <v>78</v>
      </c>
      <c r="E231" s="7" t="s">
        <v>125</v>
      </c>
      <c r="F231" s="8" t="s">
        <v>126</v>
      </c>
      <c r="G231" s="7" t="s">
        <v>127</v>
      </c>
      <c r="H231" s="8" t="s">
        <v>39</v>
      </c>
      <c r="I231" s="7" t="s">
        <v>40</v>
      </c>
      <c r="J231" s="8" t="s">
        <v>128</v>
      </c>
      <c r="K231" s="7" t="s">
        <v>129</v>
      </c>
      <c r="L231" s="9">
        <v>5000</v>
      </c>
      <c r="M231" s="9">
        <v>5000</v>
      </c>
      <c r="N231" s="9">
        <v>5000</v>
      </c>
      <c r="O231" s="56"/>
      <c r="P231" s="9"/>
      <c r="Q231" s="9">
        <v>2000</v>
      </c>
      <c r="R231" s="9">
        <v>1000</v>
      </c>
      <c r="S231" s="60">
        <v>2000</v>
      </c>
      <c r="T231" s="69">
        <f>P231+Q231+R231+S231</f>
        <v>5000</v>
      </c>
      <c r="U231" s="40"/>
    </row>
    <row r="232" spans="1:21">
      <c r="A232" s="36" t="s">
        <v>187</v>
      </c>
      <c r="B232" s="12" t="s">
        <v>158</v>
      </c>
      <c r="C232" s="25" t="s">
        <v>130</v>
      </c>
      <c r="D232" s="26"/>
      <c r="E232" s="26"/>
      <c r="F232" s="27"/>
      <c r="G232" s="26"/>
      <c r="H232" s="27"/>
      <c r="I232" s="26"/>
      <c r="J232" s="27"/>
      <c r="K232" s="4"/>
      <c r="L232" s="28">
        <f t="shared" ref="L232:T233" si="62">L233</f>
        <v>1091400</v>
      </c>
      <c r="M232" s="28">
        <f t="shared" si="62"/>
        <v>992400</v>
      </c>
      <c r="N232" s="28">
        <f t="shared" si="62"/>
        <v>878500</v>
      </c>
      <c r="O232" s="55"/>
      <c r="P232" s="28">
        <f t="shared" si="62"/>
        <v>286000</v>
      </c>
      <c r="Q232" s="28">
        <f t="shared" si="62"/>
        <v>264200</v>
      </c>
      <c r="R232" s="28">
        <f t="shared" si="62"/>
        <v>200800</v>
      </c>
      <c r="S232" s="62">
        <f t="shared" si="62"/>
        <v>340400</v>
      </c>
      <c r="T232" s="67">
        <f t="shared" si="62"/>
        <v>1091400</v>
      </c>
      <c r="U232" s="40"/>
    </row>
    <row r="233" spans="1:21" outlineLevel="1">
      <c r="A233" s="4" t="s">
        <v>131</v>
      </c>
      <c r="B233" s="17" t="s">
        <v>158</v>
      </c>
      <c r="C233" s="3" t="s">
        <v>130</v>
      </c>
      <c r="D233" s="4" t="s">
        <v>14</v>
      </c>
      <c r="E233" s="4"/>
      <c r="F233" s="5"/>
      <c r="G233" s="4"/>
      <c r="H233" s="5"/>
      <c r="I233" s="4"/>
      <c r="J233" s="5"/>
      <c r="K233" s="4"/>
      <c r="L233" s="6">
        <f t="shared" si="62"/>
        <v>1091400</v>
      </c>
      <c r="M233" s="6">
        <f t="shared" si="62"/>
        <v>992400</v>
      </c>
      <c r="N233" s="6">
        <f t="shared" si="62"/>
        <v>878500</v>
      </c>
      <c r="O233" s="55"/>
      <c r="P233" s="6">
        <f t="shared" si="62"/>
        <v>286000</v>
      </c>
      <c r="Q233" s="6">
        <f t="shared" si="62"/>
        <v>264200</v>
      </c>
      <c r="R233" s="6">
        <f t="shared" si="62"/>
        <v>200800</v>
      </c>
      <c r="S233" s="59">
        <f t="shared" si="62"/>
        <v>340400</v>
      </c>
      <c r="T233" s="68">
        <f t="shared" si="62"/>
        <v>1091400</v>
      </c>
      <c r="U233" s="40"/>
    </row>
    <row r="234" spans="1:21" ht="22.5" outlineLevel="1">
      <c r="A234" s="29" t="s">
        <v>169</v>
      </c>
      <c r="B234" s="30" t="s">
        <v>158</v>
      </c>
      <c r="C234" s="31" t="s">
        <v>130</v>
      </c>
      <c r="D234" s="32" t="s">
        <v>14</v>
      </c>
      <c r="E234" s="32"/>
      <c r="F234" s="33" t="s">
        <v>170</v>
      </c>
      <c r="G234" s="4"/>
      <c r="H234" s="5"/>
      <c r="I234" s="4"/>
      <c r="J234" s="5"/>
      <c r="K234" s="4"/>
      <c r="L234" s="6">
        <f t="shared" ref="L234:T234" si="63">L235+L261+L277</f>
        <v>1091400</v>
      </c>
      <c r="M234" s="6">
        <f t="shared" si="63"/>
        <v>992400</v>
      </c>
      <c r="N234" s="6">
        <f t="shared" si="63"/>
        <v>878500</v>
      </c>
      <c r="O234" s="55"/>
      <c r="P234" s="6">
        <f t="shared" si="63"/>
        <v>286000</v>
      </c>
      <c r="Q234" s="6">
        <f t="shared" si="63"/>
        <v>264200</v>
      </c>
      <c r="R234" s="6">
        <f t="shared" si="63"/>
        <v>200800</v>
      </c>
      <c r="S234" s="59">
        <f t="shared" si="63"/>
        <v>340400</v>
      </c>
      <c r="T234" s="68">
        <f t="shared" si="63"/>
        <v>1091400</v>
      </c>
      <c r="U234" s="40"/>
    </row>
    <row r="235" spans="1:21" ht="14.25" customHeight="1" outlineLevel="2">
      <c r="A235" s="4" t="s">
        <v>133</v>
      </c>
      <c r="B235" s="17" t="s">
        <v>158</v>
      </c>
      <c r="C235" s="3" t="s">
        <v>130</v>
      </c>
      <c r="D235" s="4" t="s">
        <v>14</v>
      </c>
      <c r="E235" s="4" t="s">
        <v>131</v>
      </c>
      <c r="F235" s="5" t="s">
        <v>132</v>
      </c>
      <c r="G235" s="4" t="s">
        <v>133</v>
      </c>
      <c r="H235" s="5"/>
      <c r="I235" s="4"/>
      <c r="J235" s="5"/>
      <c r="K235" s="4"/>
      <c r="L235" s="6">
        <f t="shared" ref="L235:T235" si="64">L236+L242+L255</f>
        <v>863300</v>
      </c>
      <c r="M235" s="6">
        <f t="shared" si="64"/>
        <v>763100</v>
      </c>
      <c r="N235" s="6">
        <f t="shared" si="64"/>
        <v>648200</v>
      </c>
      <c r="O235" s="55"/>
      <c r="P235" s="6">
        <f t="shared" si="64"/>
        <v>229900</v>
      </c>
      <c r="Q235" s="6">
        <f t="shared" si="64"/>
        <v>204200</v>
      </c>
      <c r="R235" s="6">
        <f t="shared" si="64"/>
        <v>144000</v>
      </c>
      <c r="S235" s="59">
        <f t="shared" si="64"/>
        <v>285200</v>
      </c>
      <c r="T235" s="68">
        <f t="shared" si="64"/>
        <v>863300</v>
      </c>
      <c r="U235" s="40"/>
    </row>
    <row r="236" spans="1:21" ht="32.25" customHeight="1" outlineLevel="7">
      <c r="A236" s="4" t="s">
        <v>20</v>
      </c>
      <c r="B236" s="17" t="s">
        <v>158</v>
      </c>
      <c r="C236" s="3" t="s">
        <v>130</v>
      </c>
      <c r="D236" s="4" t="s">
        <v>14</v>
      </c>
      <c r="E236" s="4" t="s">
        <v>131</v>
      </c>
      <c r="F236" s="5" t="s">
        <v>132</v>
      </c>
      <c r="G236" s="4" t="s">
        <v>133</v>
      </c>
      <c r="H236" s="5" t="s">
        <v>19</v>
      </c>
      <c r="I236" s="4" t="s">
        <v>20</v>
      </c>
      <c r="J236" s="5"/>
      <c r="K236" s="4"/>
      <c r="L236" s="6">
        <f t="shared" ref="L236:T236" si="65">L237</f>
        <v>341600</v>
      </c>
      <c r="M236" s="6">
        <f t="shared" si="65"/>
        <v>341600</v>
      </c>
      <c r="N236" s="6">
        <f t="shared" si="65"/>
        <v>341600</v>
      </c>
      <c r="O236" s="55"/>
      <c r="P236" s="6">
        <f t="shared" si="65"/>
        <v>81000</v>
      </c>
      <c r="Q236" s="6">
        <f t="shared" si="65"/>
        <v>86000</v>
      </c>
      <c r="R236" s="6">
        <f t="shared" si="65"/>
        <v>90000</v>
      </c>
      <c r="S236" s="59">
        <f t="shared" si="65"/>
        <v>84600</v>
      </c>
      <c r="T236" s="68">
        <f t="shared" si="65"/>
        <v>341600</v>
      </c>
      <c r="U236" s="40"/>
    </row>
    <row r="237" spans="1:21" ht="14.25" customHeight="1" outlineLevel="7">
      <c r="A237" s="4" t="s">
        <v>135</v>
      </c>
      <c r="B237" s="17" t="s">
        <v>158</v>
      </c>
      <c r="C237" s="3" t="s">
        <v>130</v>
      </c>
      <c r="D237" s="4" t="s">
        <v>14</v>
      </c>
      <c r="E237" s="4" t="s">
        <v>131</v>
      </c>
      <c r="F237" s="5" t="s">
        <v>132</v>
      </c>
      <c r="G237" s="4" t="s">
        <v>133</v>
      </c>
      <c r="H237" s="5" t="s">
        <v>134</v>
      </c>
      <c r="I237" s="4" t="s">
        <v>135</v>
      </c>
      <c r="J237" s="5"/>
      <c r="K237" s="4"/>
      <c r="L237" s="6">
        <f t="shared" ref="L237:T237" si="66">L238+L240</f>
        <v>341600</v>
      </c>
      <c r="M237" s="6">
        <f t="shared" si="66"/>
        <v>341600</v>
      </c>
      <c r="N237" s="6">
        <f t="shared" si="66"/>
        <v>341600</v>
      </c>
      <c r="O237" s="55"/>
      <c r="P237" s="6">
        <f t="shared" si="66"/>
        <v>81000</v>
      </c>
      <c r="Q237" s="6">
        <f t="shared" si="66"/>
        <v>86000</v>
      </c>
      <c r="R237" s="6">
        <f t="shared" si="66"/>
        <v>90000</v>
      </c>
      <c r="S237" s="59">
        <f t="shared" si="66"/>
        <v>84600</v>
      </c>
      <c r="T237" s="68">
        <f t="shared" si="66"/>
        <v>341600</v>
      </c>
      <c r="U237" s="40"/>
    </row>
    <row r="238" spans="1:21" ht="15" customHeight="1" outlineLevel="7">
      <c r="A238" s="4" t="s">
        <v>137</v>
      </c>
      <c r="B238" s="17" t="s">
        <v>158</v>
      </c>
      <c r="C238" s="3" t="s">
        <v>130</v>
      </c>
      <c r="D238" s="4" t="s">
        <v>14</v>
      </c>
      <c r="E238" s="4" t="s">
        <v>131</v>
      </c>
      <c r="F238" s="5" t="s">
        <v>132</v>
      </c>
      <c r="G238" s="4" t="s">
        <v>133</v>
      </c>
      <c r="H238" s="5" t="s">
        <v>136</v>
      </c>
      <c r="I238" s="4" t="s">
        <v>137</v>
      </c>
      <c r="J238" s="5"/>
      <c r="K238" s="4"/>
      <c r="L238" s="6">
        <f t="shared" ref="L238:T238" si="67">L239</f>
        <v>262400</v>
      </c>
      <c r="M238" s="6">
        <f t="shared" si="67"/>
        <v>262400</v>
      </c>
      <c r="N238" s="6">
        <f t="shared" si="67"/>
        <v>262400</v>
      </c>
      <c r="O238" s="55"/>
      <c r="P238" s="6">
        <f t="shared" si="67"/>
        <v>61000</v>
      </c>
      <c r="Q238" s="6">
        <f t="shared" si="67"/>
        <v>66000</v>
      </c>
      <c r="R238" s="6">
        <f t="shared" si="67"/>
        <v>70000</v>
      </c>
      <c r="S238" s="59">
        <f t="shared" si="67"/>
        <v>65400</v>
      </c>
      <c r="T238" s="68">
        <f t="shared" si="67"/>
        <v>262400</v>
      </c>
      <c r="U238" s="40"/>
    </row>
    <row r="239" spans="1:21" ht="16.5" customHeight="1" outlineLevel="7">
      <c r="A239" s="7" t="s">
        <v>26</v>
      </c>
      <c r="B239" s="17" t="s">
        <v>158</v>
      </c>
      <c r="C239" s="7" t="s">
        <v>130</v>
      </c>
      <c r="D239" s="7" t="s">
        <v>14</v>
      </c>
      <c r="E239" s="7" t="s">
        <v>131</v>
      </c>
      <c r="F239" s="8" t="s">
        <v>132</v>
      </c>
      <c r="G239" s="7" t="s">
        <v>133</v>
      </c>
      <c r="H239" s="8" t="s">
        <v>136</v>
      </c>
      <c r="I239" s="7" t="s">
        <v>137</v>
      </c>
      <c r="J239" s="8" t="s">
        <v>25</v>
      </c>
      <c r="K239" s="7" t="s">
        <v>26</v>
      </c>
      <c r="L239" s="75">
        <v>262400</v>
      </c>
      <c r="M239" s="75">
        <v>262400</v>
      </c>
      <c r="N239" s="75">
        <v>262400</v>
      </c>
      <c r="O239" s="76"/>
      <c r="P239" s="75">
        <v>61000</v>
      </c>
      <c r="Q239" s="75">
        <v>66000</v>
      </c>
      <c r="R239" s="75">
        <v>70000</v>
      </c>
      <c r="S239" s="82">
        <v>65400</v>
      </c>
      <c r="T239" s="69">
        <f>P239+Q239+R239+S239</f>
        <v>262400</v>
      </c>
      <c r="U239" s="40"/>
    </row>
    <row r="240" spans="1:21" ht="22.5" customHeight="1" outlineLevel="7">
      <c r="A240" s="4" t="s">
        <v>139</v>
      </c>
      <c r="B240" s="17" t="s">
        <v>158</v>
      </c>
      <c r="C240" s="3" t="s">
        <v>130</v>
      </c>
      <c r="D240" s="4" t="s">
        <v>14</v>
      </c>
      <c r="E240" s="4" t="s">
        <v>131</v>
      </c>
      <c r="F240" s="5" t="s">
        <v>132</v>
      </c>
      <c r="G240" s="4" t="s">
        <v>133</v>
      </c>
      <c r="H240" s="5" t="s">
        <v>138</v>
      </c>
      <c r="I240" s="4" t="s">
        <v>139</v>
      </c>
      <c r="J240" s="5"/>
      <c r="K240" s="4"/>
      <c r="L240" s="6">
        <f t="shared" ref="L240:T240" si="68">L241</f>
        <v>79200</v>
      </c>
      <c r="M240" s="6">
        <f t="shared" si="68"/>
        <v>79200</v>
      </c>
      <c r="N240" s="6">
        <f t="shared" si="68"/>
        <v>79200</v>
      </c>
      <c r="O240" s="55"/>
      <c r="P240" s="6">
        <f t="shared" si="68"/>
        <v>20000</v>
      </c>
      <c r="Q240" s="6">
        <f t="shared" si="68"/>
        <v>20000</v>
      </c>
      <c r="R240" s="6">
        <f t="shared" si="68"/>
        <v>20000</v>
      </c>
      <c r="S240" s="59">
        <f t="shared" si="68"/>
        <v>19200</v>
      </c>
      <c r="T240" s="68">
        <f t="shared" si="68"/>
        <v>79200</v>
      </c>
      <c r="U240" s="40"/>
    </row>
    <row r="241" spans="1:21" ht="14.25" customHeight="1" outlineLevel="7">
      <c r="A241" s="7" t="s">
        <v>30</v>
      </c>
      <c r="B241" s="17" t="s">
        <v>158</v>
      </c>
      <c r="C241" s="7" t="s">
        <v>130</v>
      </c>
      <c r="D241" s="7" t="s">
        <v>14</v>
      </c>
      <c r="E241" s="7" t="s">
        <v>131</v>
      </c>
      <c r="F241" s="8" t="s">
        <v>132</v>
      </c>
      <c r="G241" s="7" t="s">
        <v>133</v>
      </c>
      <c r="H241" s="8" t="s">
        <v>138</v>
      </c>
      <c r="I241" s="7" t="s">
        <v>139</v>
      </c>
      <c r="J241" s="8" t="s">
        <v>29</v>
      </c>
      <c r="K241" s="7" t="s">
        <v>30</v>
      </c>
      <c r="L241" s="75">
        <v>79200</v>
      </c>
      <c r="M241" s="75">
        <v>79200</v>
      </c>
      <c r="N241" s="75">
        <v>79200</v>
      </c>
      <c r="O241" s="76"/>
      <c r="P241" s="75">
        <v>20000</v>
      </c>
      <c r="Q241" s="75">
        <v>20000</v>
      </c>
      <c r="R241" s="75">
        <v>20000</v>
      </c>
      <c r="S241" s="82">
        <v>19200</v>
      </c>
      <c r="T241" s="69">
        <f>P241+Q241+R241+S241</f>
        <v>79200</v>
      </c>
      <c r="U241" s="40"/>
    </row>
    <row r="242" spans="1:21" ht="22.5" customHeight="1" outlineLevel="7">
      <c r="A242" s="4" t="s">
        <v>36</v>
      </c>
      <c r="B242" s="17" t="s">
        <v>158</v>
      </c>
      <c r="C242" s="3" t="s">
        <v>130</v>
      </c>
      <c r="D242" s="4" t="s">
        <v>14</v>
      </c>
      <c r="E242" s="4" t="s">
        <v>131</v>
      </c>
      <c r="F242" s="5" t="s">
        <v>132</v>
      </c>
      <c r="G242" s="4" t="s">
        <v>133</v>
      </c>
      <c r="H242" s="5" t="s">
        <v>35</v>
      </c>
      <c r="I242" s="4" t="s">
        <v>36</v>
      </c>
      <c r="J242" s="5"/>
      <c r="K242" s="4"/>
      <c r="L242" s="6">
        <f t="shared" ref="L242:T242" si="69">L243</f>
        <v>519700</v>
      </c>
      <c r="M242" s="6">
        <f t="shared" si="69"/>
        <v>419500</v>
      </c>
      <c r="N242" s="6">
        <f t="shared" si="69"/>
        <v>304600</v>
      </c>
      <c r="O242" s="55"/>
      <c r="P242" s="6">
        <f t="shared" si="69"/>
        <v>146900</v>
      </c>
      <c r="Q242" s="6">
        <f t="shared" si="69"/>
        <v>118200</v>
      </c>
      <c r="R242" s="6">
        <f t="shared" si="69"/>
        <v>54000</v>
      </c>
      <c r="S242" s="59">
        <f t="shared" si="69"/>
        <v>200600</v>
      </c>
      <c r="T242" s="68">
        <f t="shared" si="69"/>
        <v>519700</v>
      </c>
      <c r="U242" s="40"/>
    </row>
    <row r="243" spans="1:21" ht="20.25" customHeight="1" outlineLevel="7">
      <c r="A243" s="4" t="s">
        <v>38</v>
      </c>
      <c r="B243" s="17" t="s">
        <v>158</v>
      </c>
      <c r="C243" s="3" t="s">
        <v>130</v>
      </c>
      <c r="D243" s="4" t="s">
        <v>14</v>
      </c>
      <c r="E243" s="4" t="s">
        <v>131</v>
      </c>
      <c r="F243" s="5" t="s">
        <v>132</v>
      </c>
      <c r="G243" s="4" t="s">
        <v>133</v>
      </c>
      <c r="H243" s="5" t="s">
        <v>37</v>
      </c>
      <c r="I243" s="4" t="s">
        <v>38</v>
      </c>
      <c r="J243" s="5"/>
      <c r="K243" s="4"/>
      <c r="L243" s="6">
        <f>L244+L253</f>
        <v>519700</v>
      </c>
      <c r="M243" s="6">
        <f>M244+M253</f>
        <v>419500</v>
      </c>
      <c r="N243" s="6">
        <f>N244+N253</f>
        <v>304600</v>
      </c>
      <c r="O243" s="55"/>
      <c r="P243" s="6">
        <f>P244+P253</f>
        <v>146900</v>
      </c>
      <c r="Q243" s="6">
        <f>Q244+Q253</f>
        <v>118200</v>
      </c>
      <c r="R243" s="6">
        <f>R244+R253</f>
        <v>54000</v>
      </c>
      <c r="S243" s="59">
        <f>S244+S253</f>
        <v>200600</v>
      </c>
      <c r="T243" s="68">
        <f>T244+T253</f>
        <v>519700</v>
      </c>
      <c r="U243" s="40"/>
    </row>
    <row r="244" spans="1:21" ht="15.75" customHeight="1" outlineLevel="7">
      <c r="A244" s="4" t="s">
        <v>40</v>
      </c>
      <c r="B244" s="17" t="s">
        <v>158</v>
      </c>
      <c r="C244" s="3" t="s">
        <v>130</v>
      </c>
      <c r="D244" s="4" t="s">
        <v>14</v>
      </c>
      <c r="E244" s="4" t="s">
        <v>131</v>
      </c>
      <c r="F244" s="5" t="s">
        <v>132</v>
      </c>
      <c r="G244" s="4" t="s">
        <v>133</v>
      </c>
      <c r="H244" s="5" t="s">
        <v>39</v>
      </c>
      <c r="I244" s="4" t="s">
        <v>40</v>
      </c>
      <c r="J244" s="5"/>
      <c r="K244" s="4"/>
      <c r="L244" s="6">
        <f>L245+L246+L247+L250+L248+L249+L251+L252</f>
        <v>469200</v>
      </c>
      <c r="M244" s="6">
        <f>M245+M246+M247+M250+M248+M249+M251+M252</f>
        <v>367500</v>
      </c>
      <c r="N244" s="6">
        <f>N245+N246+N247+N250+N248+N249+N251+N252</f>
        <v>250600</v>
      </c>
      <c r="O244" s="55"/>
      <c r="P244" s="6">
        <f>P245+P246+P247+P250+P248+P249+P251+P252</f>
        <v>124900</v>
      </c>
      <c r="Q244" s="6">
        <f>Q245+Q246+Q247+Q250+Q248+Q249+Q251+Q252</f>
        <v>112200</v>
      </c>
      <c r="R244" s="6">
        <f>R245+R246+R247+R250+R248+R249+R251+R252</f>
        <v>52000</v>
      </c>
      <c r="S244" s="59">
        <f>S245+S246+S247+S250+S248+S249+S251+S252</f>
        <v>180100</v>
      </c>
      <c r="T244" s="68">
        <f>T245+T246+T247+T250+T248+T249+T251+T252</f>
        <v>469200</v>
      </c>
      <c r="U244" s="40"/>
    </row>
    <row r="245" spans="1:21" ht="17.25" customHeight="1" outlineLevel="7">
      <c r="A245" s="7" t="s">
        <v>42</v>
      </c>
      <c r="B245" s="17" t="s">
        <v>158</v>
      </c>
      <c r="C245" s="7" t="s">
        <v>130</v>
      </c>
      <c r="D245" s="7" t="s">
        <v>14</v>
      </c>
      <c r="E245" s="7" t="s">
        <v>131</v>
      </c>
      <c r="F245" s="8" t="s">
        <v>132</v>
      </c>
      <c r="G245" s="7" t="s">
        <v>133</v>
      </c>
      <c r="H245" s="8" t="s">
        <v>39</v>
      </c>
      <c r="I245" s="7" t="s">
        <v>40</v>
      </c>
      <c r="J245" s="8" t="s">
        <v>41</v>
      </c>
      <c r="K245" s="7" t="s">
        <v>42</v>
      </c>
      <c r="L245" s="9">
        <v>5500</v>
      </c>
      <c r="M245" s="9">
        <v>5700</v>
      </c>
      <c r="N245" s="9">
        <v>6000</v>
      </c>
      <c r="O245" s="56"/>
      <c r="P245" s="9">
        <v>1400</v>
      </c>
      <c r="Q245" s="9">
        <v>1400</v>
      </c>
      <c r="R245" s="9">
        <v>1400</v>
      </c>
      <c r="S245" s="60">
        <v>1300</v>
      </c>
      <c r="T245" s="69">
        <f t="shared" ref="T245:T252" si="70">P245+Q245+R245+S245</f>
        <v>5500</v>
      </c>
      <c r="U245" s="40"/>
    </row>
    <row r="246" spans="1:21" ht="18" hidden="1" customHeight="1" outlineLevel="7">
      <c r="A246" s="90" t="s">
        <v>44</v>
      </c>
      <c r="B246" s="91" t="s">
        <v>158</v>
      </c>
      <c r="C246" s="90" t="s">
        <v>130</v>
      </c>
      <c r="D246" s="90" t="s">
        <v>14</v>
      </c>
      <c r="E246" s="90" t="s">
        <v>131</v>
      </c>
      <c r="F246" s="92" t="s">
        <v>132</v>
      </c>
      <c r="G246" s="90" t="s">
        <v>133</v>
      </c>
      <c r="H246" s="92" t="s">
        <v>39</v>
      </c>
      <c r="I246" s="90" t="s">
        <v>40</v>
      </c>
      <c r="J246" s="92" t="s">
        <v>43</v>
      </c>
      <c r="K246" s="90" t="s">
        <v>44</v>
      </c>
      <c r="L246" s="111"/>
      <c r="M246" s="111"/>
      <c r="N246" s="111"/>
      <c r="O246" s="111"/>
      <c r="P246" s="111"/>
      <c r="Q246" s="111"/>
      <c r="R246" s="111"/>
      <c r="S246" s="112"/>
      <c r="T246" s="113">
        <f t="shared" si="70"/>
        <v>0</v>
      </c>
      <c r="U246" s="40"/>
    </row>
    <row r="247" spans="1:21" ht="18.75" customHeight="1" outlineLevel="7">
      <c r="A247" s="7" t="s">
        <v>46</v>
      </c>
      <c r="B247" s="17" t="s">
        <v>158</v>
      </c>
      <c r="C247" s="7" t="s">
        <v>130</v>
      </c>
      <c r="D247" s="7" t="s">
        <v>14</v>
      </c>
      <c r="E247" s="7" t="s">
        <v>131</v>
      </c>
      <c r="F247" s="8" t="s">
        <v>132</v>
      </c>
      <c r="G247" s="7" t="s">
        <v>133</v>
      </c>
      <c r="H247" s="8" t="s">
        <v>39</v>
      </c>
      <c r="I247" s="7" t="s">
        <v>40</v>
      </c>
      <c r="J247" s="8" t="s">
        <v>45</v>
      </c>
      <c r="K247" s="7" t="s">
        <v>46</v>
      </c>
      <c r="L247" s="9">
        <v>22100</v>
      </c>
      <c r="M247" s="9">
        <v>23000</v>
      </c>
      <c r="N247" s="9">
        <v>24000</v>
      </c>
      <c r="O247" s="56"/>
      <c r="P247" s="9">
        <v>5000</v>
      </c>
      <c r="Q247" s="9">
        <v>6000</v>
      </c>
      <c r="R247" s="9">
        <v>6100</v>
      </c>
      <c r="S247" s="60">
        <v>5000</v>
      </c>
      <c r="T247" s="69">
        <f t="shared" si="70"/>
        <v>22100</v>
      </c>
      <c r="U247" s="40"/>
    </row>
    <row r="248" spans="1:21" ht="17.25" customHeight="1" outlineLevel="7">
      <c r="A248" s="7" t="s">
        <v>48</v>
      </c>
      <c r="B248" s="17" t="s">
        <v>158</v>
      </c>
      <c r="C248" s="7" t="s">
        <v>130</v>
      </c>
      <c r="D248" s="7" t="s">
        <v>14</v>
      </c>
      <c r="E248" s="7" t="s">
        <v>131</v>
      </c>
      <c r="F248" s="8" t="s">
        <v>132</v>
      </c>
      <c r="G248" s="7" t="s">
        <v>133</v>
      </c>
      <c r="H248" s="8" t="s">
        <v>39</v>
      </c>
      <c r="I248" s="7" t="s">
        <v>40</v>
      </c>
      <c r="J248" s="8" t="s">
        <v>47</v>
      </c>
      <c r="K248" s="7" t="s">
        <v>48</v>
      </c>
      <c r="L248" s="9">
        <v>433100</v>
      </c>
      <c r="M248" s="43">
        <v>330000</v>
      </c>
      <c r="N248" s="43">
        <v>211600</v>
      </c>
      <c r="O248" s="56"/>
      <c r="P248" s="43">
        <v>117300</v>
      </c>
      <c r="Q248" s="9">
        <v>102500</v>
      </c>
      <c r="R248" s="9">
        <v>40800</v>
      </c>
      <c r="S248" s="60">
        <v>172500</v>
      </c>
      <c r="T248" s="69">
        <f t="shared" si="70"/>
        <v>433100</v>
      </c>
      <c r="U248" s="40"/>
    </row>
    <row r="249" spans="1:21" ht="16.5" hidden="1" customHeight="1" outlineLevel="7">
      <c r="A249" s="7" t="s">
        <v>50</v>
      </c>
      <c r="B249" s="17" t="s">
        <v>158</v>
      </c>
      <c r="C249" s="7" t="s">
        <v>130</v>
      </c>
      <c r="D249" s="7" t="s">
        <v>14</v>
      </c>
      <c r="E249" s="7" t="s">
        <v>131</v>
      </c>
      <c r="F249" s="8" t="s">
        <v>132</v>
      </c>
      <c r="G249" s="7" t="s">
        <v>133</v>
      </c>
      <c r="H249" s="8" t="s">
        <v>39</v>
      </c>
      <c r="I249" s="7"/>
      <c r="J249" s="8" t="s">
        <v>49</v>
      </c>
      <c r="K249" s="7"/>
      <c r="L249" s="9"/>
      <c r="M249" s="9"/>
      <c r="N249" s="9"/>
      <c r="O249" s="56"/>
      <c r="P249" s="9"/>
      <c r="Q249" s="9"/>
      <c r="R249" s="9"/>
      <c r="S249" s="60"/>
      <c r="T249" s="69">
        <f t="shared" si="70"/>
        <v>0</v>
      </c>
      <c r="U249" s="40"/>
    </row>
    <row r="250" spans="1:21" ht="15.75" hidden="1" customHeight="1" outlineLevel="7">
      <c r="A250" s="7" t="s">
        <v>156</v>
      </c>
      <c r="B250" s="17" t="s">
        <v>158</v>
      </c>
      <c r="C250" s="7" t="s">
        <v>130</v>
      </c>
      <c r="D250" s="7" t="s">
        <v>14</v>
      </c>
      <c r="E250" s="7" t="s">
        <v>131</v>
      </c>
      <c r="F250" s="8" t="s">
        <v>132</v>
      </c>
      <c r="G250" s="7" t="s">
        <v>133</v>
      </c>
      <c r="H250" s="8" t="s">
        <v>39</v>
      </c>
      <c r="I250" s="7"/>
      <c r="J250" s="8" t="s">
        <v>147</v>
      </c>
      <c r="K250" s="7"/>
      <c r="L250" s="43"/>
      <c r="M250" s="9"/>
      <c r="N250" s="9"/>
      <c r="O250" s="56"/>
      <c r="P250" s="9"/>
      <c r="Q250" s="9"/>
      <c r="R250" s="9"/>
      <c r="S250" s="60"/>
      <c r="T250" s="69">
        <f t="shared" si="70"/>
        <v>0</v>
      </c>
      <c r="U250" s="40"/>
    </row>
    <row r="251" spans="1:21" ht="16.5" customHeight="1" outlineLevel="7">
      <c r="A251" s="7" t="s">
        <v>119</v>
      </c>
      <c r="B251" s="17" t="s">
        <v>158</v>
      </c>
      <c r="C251" s="7" t="s">
        <v>130</v>
      </c>
      <c r="D251" s="7" t="s">
        <v>14</v>
      </c>
      <c r="E251" s="7" t="s">
        <v>131</v>
      </c>
      <c r="F251" s="8" t="s">
        <v>132</v>
      </c>
      <c r="G251" s="7" t="s">
        <v>133</v>
      </c>
      <c r="H251" s="8" t="s">
        <v>39</v>
      </c>
      <c r="I251" s="7" t="s">
        <v>40</v>
      </c>
      <c r="J251" s="8" t="s">
        <v>118</v>
      </c>
      <c r="K251" s="7" t="s">
        <v>119</v>
      </c>
      <c r="L251" s="9">
        <v>3400</v>
      </c>
      <c r="M251" s="9">
        <v>3000</v>
      </c>
      <c r="N251" s="9">
        <v>3000</v>
      </c>
      <c r="O251" s="56"/>
      <c r="P251" s="9"/>
      <c r="Q251" s="9">
        <v>1000</v>
      </c>
      <c r="R251" s="9">
        <v>2400</v>
      </c>
      <c r="S251" s="60"/>
      <c r="T251" s="69">
        <f t="shared" si="70"/>
        <v>3400</v>
      </c>
      <c r="U251" s="40"/>
    </row>
    <row r="252" spans="1:21" ht="14.25" customHeight="1" outlineLevel="7">
      <c r="A252" s="7" t="s">
        <v>54</v>
      </c>
      <c r="B252" s="17" t="s">
        <v>158</v>
      </c>
      <c r="C252" s="7" t="s">
        <v>130</v>
      </c>
      <c r="D252" s="7" t="s">
        <v>14</v>
      </c>
      <c r="E252" s="7" t="s">
        <v>131</v>
      </c>
      <c r="F252" s="8" t="s">
        <v>132</v>
      </c>
      <c r="G252" s="7" t="s">
        <v>133</v>
      </c>
      <c r="H252" s="8" t="s">
        <v>39</v>
      </c>
      <c r="I252" s="7" t="s">
        <v>40</v>
      </c>
      <c r="J252" s="8" t="s">
        <v>53</v>
      </c>
      <c r="K252" s="7" t="s">
        <v>54</v>
      </c>
      <c r="L252" s="9">
        <v>5100</v>
      </c>
      <c r="M252" s="9">
        <v>5800</v>
      </c>
      <c r="N252" s="9">
        <v>6000</v>
      </c>
      <c r="O252" s="56"/>
      <c r="P252" s="9">
        <v>1200</v>
      </c>
      <c r="Q252" s="9">
        <v>1300</v>
      </c>
      <c r="R252" s="9">
        <v>1300</v>
      </c>
      <c r="S252" s="60">
        <v>1300</v>
      </c>
      <c r="T252" s="69">
        <f t="shared" si="70"/>
        <v>5100</v>
      </c>
      <c r="U252" s="40"/>
    </row>
    <row r="253" spans="1:21" ht="18" customHeight="1" outlineLevel="7">
      <c r="A253" s="110" t="s">
        <v>203</v>
      </c>
      <c r="B253" s="86" t="s">
        <v>158</v>
      </c>
      <c r="C253" s="85" t="s">
        <v>130</v>
      </c>
      <c r="D253" s="85" t="s">
        <v>14</v>
      </c>
      <c r="E253" s="85" t="s">
        <v>131</v>
      </c>
      <c r="F253" s="87" t="s">
        <v>132</v>
      </c>
      <c r="G253" s="88" t="s">
        <v>34</v>
      </c>
      <c r="H253" s="87" t="s">
        <v>201</v>
      </c>
      <c r="I253" s="85" t="s">
        <v>40</v>
      </c>
      <c r="J253" s="87"/>
      <c r="K253" s="85" t="s">
        <v>55</v>
      </c>
      <c r="L253" s="78">
        <f>L254</f>
        <v>50500</v>
      </c>
      <c r="M253" s="78">
        <f>M254</f>
        <v>52000</v>
      </c>
      <c r="N253" s="78">
        <f>N254</f>
        <v>54000</v>
      </c>
      <c r="O253" s="79"/>
      <c r="P253" s="78">
        <f>P254</f>
        <v>22000</v>
      </c>
      <c r="Q253" s="78">
        <f>Q254</f>
        <v>6000</v>
      </c>
      <c r="R253" s="78">
        <f>R254</f>
        <v>2000</v>
      </c>
      <c r="S253" s="80">
        <f>S254</f>
        <v>20500</v>
      </c>
      <c r="T253" s="81">
        <f>T254</f>
        <v>50500</v>
      </c>
      <c r="U253" s="40"/>
    </row>
    <row r="254" spans="1:21" ht="17.25" customHeight="1" outlineLevel="7">
      <c r="A254" s="7" t="s">
        <v>44</v>
      </c>
      <c r="B254" s="17" t="s">
        <v>158</v>
      </c>
      <c r="C254" s="7" t="s">
        <v>130</v>
      </c>
      <c r="D254" s="7" t="s">
        <v>14</v>
      </c>
      <c r="E254" s="7" t="s">
        <v>131</v>
      </c>
      <c r="F254" s="8" t="s">
        <v>132</v>
      </c>
      <c r="G254" s="7" t="s">
        <v>34</v>
      </c>
      <c r="H254" s="8" t="s">
        <v>201</v>
      </c>
      <c r="I254" s="34"/>
      <c r="J254" s="35" t="s">
        <v>202</v>
      </c>
      <c r="K254" s="34"/>
      <c r="L254" s="44">
        <v>50500</v>
      </c>
      <c r="M254" s="44">
        <v>52000</v>
      </c>
      <c r="N254" s="44">
        <v>54000</v>
      </c>
      <c r="O254" s="57"/>
      <c r="P254" s="44">
        <v>22000</v>
      </c>
      <c r="Q254" s="44">
        <v>6000</v>
      </c>
      <c r="R254" s="44">
        <v>2000</v>
      </c>
      <c r="S254" s="84">
        <v>20500</v>
      </c>
      <c r="T254" s="69">
        <f t="shared" ref="T254" si="71">P254+Q254+R254+S254</f>
        <v>50500</v>
      </c>
      <c r="U254" s="40"/>
    </row>
    <row r="255" spans="1:21" ht="15.75" customHeight="1" outlineLevel="7">
      <c r="A255" s="4" t="s">
        <v>57</v>
      </c>
      <c r="B255" s="17" t="s">
        <v>158</v>
      </c>
      <c r="C255" s="3" t="s">
        <v>130</v>
      </c>
      <c r="D255" s="4" t="s">
        <v>14</v>
      </c>
      <c r="E255" s="4" t="s">
        <v>131</v>
      </c>
      <c r="F255" s="5" t="s">
        <v>132</v>
      </c>
      <c r="G255" s="4" t="s">
        <v>133</v>
      </c>
      <c r="H255" s="5" t="s">
        <v>56</v>
      </c>
      <c r="I255" s="4" t="s">
        <v>57</v>
      </c>
      <c r="J255" s="5"/>
      <c r="K255" s="4"/>
      <c r="L255" s="6">
        <f t="shared" ref="L255:T255" si="72">L256</f>
        <v>2000</v>
      </c>
      <c r="M255" s="6">
        <f t="shared" si="72"/>
        <v>2000</v>
      </c>
      <c r="N255" s="6">
        <f t="shared" si="72"/>
        <v>2000</v>
      </c>
      <c r="O255" s="55"/>
      <c r="P255" s="6">
        <f t="shared" si="72"/>
        <v>2000</v>
      </c>
      <c r="Q255" s="6">
        <f t="shared" si="72"/>
        <v>0</v>
      </c>
      <c r="R255" s="6">
        <f t="shared" si="72"/>
        <v>0</v>
      </c>
      <c r="S255" s="59">
        <f t="shared" si="72"/>
        <v>0</v>
      </c>
      <c r="T255" s="68">
        <f t="shared" si="72"/>
        <v>2000</v>
      </c>
      <c r="U255" s="40"/>
    </row>
    <row r="256" spans="1:21" ht="16.5" customHeight="1" outlineLevel="7">
      <c r="A256" s="4" t="s">
        <v>59</v>
      </c>
      <c r="B256" s="17" t="s">
        <v>158</v>
      </c>
      <c r="C256" s="3" t="s">
        <v>130</v>
      </c>
      <c r="D256" s="4" t="s">
        <v>14</v>
      </c>
      <c r="E256" s="4" t="s">
        <v>131</v>
      </c>
      <c r="F256" s="5" t="s">
        <v>132</v>
      </c>
      <c r="G256" s="4" t="s">
        <v>133</v>
      </c>
      <c r="H256" s="5" t="s">
        <v>58</v>
      </c>
      <c r="I256" s="4" t="s">
        <v>59</v>
      </c>
      <c r="J256" s="5"/>
      <c r="K256" s="4"/>
      <c r="L256" s="6">
        <f t="shared" ref="L256:T256" si="73">L257+L259</f>
        <v>2000</v>
      </c>
      <c r="M256" s="6">
        <f t="shared" si="73"/>
        <v>2000</v>
      </c>
      <c r="N256" s="6">
        <f t="shared" si="73"/>
        <v>2000</v>
      </c>
      <c r="O256" s="55"/>
      <c r="P256" s="6">
        <f t="shared" si="73"/>
        <v>2000</v>
      </c>
      <c r="Q256" s="6">
        <f t="shared" si="73"/>
        <v>0</v>
      </c>
      <c r="R256" s="6">
        <f t="shared" si="73"/>
        <v>0</v>
      </c>
      <c r="S256" s="59">
        <f t="shared" si="73"/>
        <v>0</v>
      </c>
      <c r="T256" s="68">
        <f t="shared" si="73"/>
        <v>2000</v>
      </c>
      <c r="U256" s="40"/>
    </row>
    <row r="257" spans="1:21" ht="15.75" customHeight="1" outlineLevel="7">
      <c r="A257" s="4" t="s">
        <v>61</v>
      </c>
      <c r="B257" s="17" t="s">
        <v>158</v>
      </c>
      <c r="C257" s="3" t="s">
        <v>130</v>
      </c>
      <c r="D257" s="4" t="s">
        <v>14</v>
      </c>
      <c r="E257" s="4" t="s">
        <v>131</v>
      </c>
      <c r="F257" s="5" t="s">
        <v>132</v>
      </c>
      <c r="G257" s="4" t="s">
        <v>133</v>
      </c>
      <c r="H257" s="5" t="s">
        <v>60</v>
      </c>
      <c r="I257" s="4" t="s">
        <v>61</v>
      </c>
      <c r="J257" s="5"/>
      <c r="K257" s="4"/>
      <c r="L257" s="6">
        <f t="shared" ref="L257:T257" si="74">L258</f>
        <v>2000</v>
      </c>
      <c r="M257" s="6">
        <f t="shared" si="74"/>
        <v>2000</v>
      </c>
      <c r="N257" s="6">
        <f t="shared" si="74"/>
        <v>2000</v>
      </c>
      <c r="O257" s="55"/>
      <c r="P257" s="6">
        <f t="shared" si="74"/>
        <v>2000</v>
      </c>
      <c r="Q257" s="6">
        <f t="shared" si="74"/>
        <v>0</v>
      </c>
      <c r="R257" s="6">
        <f t="shared" si="74"/>
        <v>0</v>
      </c>
      <c r="S257" s="59">
        <f t="shared" si="74"/>
        <v>0</v>
      </c>
      <c r="T257" s="68">
        <f t="shared" si="74"/>
        <v>2000</v>
      </c>
      <c r="U257" s="40"/>
    </row>
    <row r="258" spans="1:21" ht="16.5" customHeight="1" outlineLevel="7">
      <c r="A258" s="7" t="s">
        <v>63</v>
      </c>
      <c r="B258" s="17" t="s">
        <v>158</v>
      </c>
      <c r="C258" s="7" t="s">
        <v>130</v>
      </c>
      <c r="D258" s="7" t="s">
        <v>14</v>
      </c>
      <c r="E258" s="7" t="s">
        <v>131</v>
      </c>
      <c r="F258" s="8" t="s">
        <v>132</v>
      </c>
      <c r="G258" s="7" t="s">
        <v>133</v>
      </c>
      <c r="H258" s="8" t="s">
        <v>60</v>
      </c>
      <c r="I258" s="7" t="s">
        <v>61</v>
      </c>
      <c r="J258" s="8" t="s">
        <v>62</v>
      </c>
      <c r="K258" s="7" t="s">
        <v>63</v>
      </c>
      <c r="L258" s="9">
        <v>2000</v>
      </c>
      <c r="M258" s="9">
        <v>2000</v>
      </c>
      <c r="N258" s="9">
        <v>2000</v>
      </c>
      <c r="O258" s="56"/>
      <c r="P258" s="9">
        <v>2000</v>
      </c>
      <c r="Q258" s="9"/>
      <c r="R258" s="9"/>
      <c r="S258" s="60"/>
      <c r="T258" s="69">
        <f>P258+Q258+R258+S258</f>
        <v>2000</v>
      </c>
      <c r="U258" s="40"/>
    </row>
    <row r="259" spans="1:21" ht="16.5" hidden="1" customHeight="1" outlineLevel="7">
      <c r="A259" s="4" t="s">
        <v>99</v>
      </c>
      <c r="B259" s="17" t="s">
        <v>158</v>
      </c>
      <c r="C259" s="3" t="s">
        <v>130</v>
      </c>
      <c r="D259" s="4" t="s">
        <v>14</v>
      </c>
      <c r="E259" s="4" t="s">
        <v>131</v>
      </c>
      <c r="F259" s="5" t="s">
        <v>132</v>
      </c>
      <c r="G259" s="4" t="s">
        <v>133</v>
      </c>
      <c r="H259" s="5" t="s">
        <v>98</v>
      </c>
      <c r="I259" s="4" t="s">
        <v>61</v>
      </c>
      <c r="J259" s="5"/>
      <c r="K259" s="4"/>
      <c r="L259" s="6">
        <f t="shared" ref="L259:T259" si="75">L260</f>
        <v>0</v>
      </c>
      <c r="M259" s="6">
        <f t="shared" si="75"/>
        <v>0</v>
      </c>
      <c r="N259" s="6">
        <f t="shared" si="75"/>
        <v>0</v>
      </c>
      <c r="O259" s="55"/>
      <c r="P259" s="6">
        <f t="shared" si="75"/>
        <v>0</v>
      </c>
      <c r="Q259" s="6">
        <f t="shared" si="75"/>
        <v>0</v>
      </c>
      <c r="R259" s="6">
        <f t="shared" si="75"/>
        <v>0</v>
      </c>
      <c r="S259" s="59">
        <f t="shared" si="75"/>
        <v>0</v>
      </c>
      <c r="T259" s="68">
        <f t="shared" si="75"/>
        <v>0</v>
      </c>
      <c r="U259" s="40"/>
    </row>
    <row r="260" spans="1:21" ht="16.5" hidden="1" customHeight="1" outlineLevel="7">
      <c r="A260" s="7" t="s">
        <v>189</v>
      </c>
      <c r="B260" s="17" t="s">
        <v>158</v>
      </c>
      <c r="C260" s="7" t="s">
        <v>130</v>
      </c>
      <c r="D260" s="7" t="s">
        <v>14</v>
      </c>
      <c r="E260" s="7" t="s">
        <v>131</v>
      </c>
      <c r="F260" s="8" t="s">
        <v>132</v>
      </c>
      <c r="G260" s="7" t="s">
        <v>133</v>
      </c>
      <c r="H260" s="8" t="s">
        <v>98</v>
      </c>
      <c r="I260" s="7" t="s">
        <v>61</v>
      </c>
      <c r="J260" s="8" t="s">
        <v>188</v>
      </c>
      <c r="K260" s="7" t="s">
        <v>63</v>
      </c>
      <c r="L260" s="6"/>
      <c r="M260" s="6"/>
      <c r="N260" s="6"/>
      <c r="O260" s="55"/>
      <c r="P260" s="6"/>
      <c r="Q260" s="6"/>
      <c r="R260" s="6"/>
      <c r="S260" s="59"/>
      <c r="T260" s="69">
        <f>P260+Q260+R260+S260</f>
        <v>0</v>
      </c>
      <c r="U260" s="40"/>
    </row>
    <row r="261" spans="1:21" ht="22.5" customHeight="1" outlineLevel="2">
      <c r="A261" s="4" t="s">
        <v>141</v>
      </c>
      <c r="B261" s="17" t="s">
        <v>158</v>
      </c>
      <c r="C261" s="3" t="s">
        <v>130</v>
      </c>
      <c r="D261" s="4" t="s">
        <v>14</v>
      </c>
      <c r="E261" s="4" t="s">
        <v>131</v>
      </c>
      <c r="F261" s="5" t="s">
        <v>140</v>
      </c>
      <c r="G261" s="4" t="s">
        <v>141</v>
      </c>
      <c r="H261" s="5"/>
      <c r="I261" s="4"/>
      <c r="J261" s="5"/>
      <c r="K261" s="4"/>
      <c r="L261" s="6">
        <f t="shared" ref="L261:T261" si="76">L262+L268</f>
        <v>220000</v>
      </c>
      <c r="M261" s="6">
        <f t="shared" si="76"/>
        <v>221200</v>
      </c>
      <c r="N261" s="6">
        <f t="shared" si="76"/>
        <v>222200</v>
      </c>
      <c r="O261" s="55"/>
      <c r="P261" s="6">
        <f t="shared" si="76"/>
        <v>54000</v>
      </c>
      <c r="Q261" s="6">
        <f t="shared" si="76"/>
        <v>58000</v>
      </c>
      <c r="R261" s="6">
        <f t="shared" si="76"/>
        <v>54800</v>
      </c>
      <c r="S261" s="59">
        <f t="shared" si="76"/>
        <v>53200</v>
      </c>
      <c r="T261" s="68">
        <f t="shared" si="76"/>
        <v>220000</v>
      </c>
      <c r="U261" s="40"/>
    </row>
    <row r="262" spans="1:21" ht="33" customHeight="1" outlineLevel="7">
      <c r="A262" s="4" t="s">
        <v>20</v>
      </c>
      <c r="B262" s="17" t="s">
        <v>158</v>
      </c>
      <c r="C262" s="3" t="s">
        <v>130</v>
      </c>
      <c r="D262" s="4" t="s">
        <v>14</v>
      </c>
      <c r="E262" s="4" t="s">
        <v>131</v>
      </c>
      <c r="F262" s="5" t="s">
        <v>140</v>
      </c>
      <c r="G262" s="4" t="s">
        <v>141</v>
      </c>
      <c r="H262" s="5" t="s">
        <v>19</v>
      </c>
      <c r="I262" s="4" t="s">
        <v>20</v>
      </c>
      <c r="J262" s="5"/>
      <c r="K262" s="4"/>
      <c r="L262" s="6">
        <f t="shared" ref="L262:T262" si="77">L263</f>
        <v>192200</v>
      </c>
      <c r="M262" s="6">
        <f t="shared" si="77"/>
        <v>192200</v>
      </c>
      <c r="N262" s="6">
        <f t="shared" si="77"/>
        <v>192200</v>
      </c>
      <c r="O262" s="55"/>
      <c r="P262" s="6">
        <f t="shared" si="77"/>
        <v>45000</v>
      </c>
      <c r="Q262" s="6">
        <f t="shared" si="77"/>
        <v>48000</v>
      </c>
      <c r="R262" s="6">
        <f t="shared" si="77"/>
        <v>52000</v>
      </c>
      <c r="S262" s="59">
        <f t="shared" si="77"/>
        <v>47200</v>
      </c>
      <c r="T262" s="68">
        <f t="shared" si="77"/>
        <v>192200</v>
      </c>
      <c r="U262" s="40"/>
    </row>
    <row r="263" spans="1:21" ht="15" customHeight="1" outlineLevel="7">
      <c r="A263" s="4" t="s">
        <v>135</v>
      </c>
      <c r="B263" s="17" t="s">
        <v>158</v>
      </c>
      <c r="C263" s="3" t="s">
        <v>130</v>
      </c>
      <c r="D263" s="4" t="s">
        <v>14</v>
      </c>
      <c r="E263" s="4" t="s">
        <v>131</v>
      </c>
      <c r="F263" s="5" t="s">
        <v>140</v>
      </c>
      <c r="G263" s="4" t="s">
        <v>141</v>
      </c>
      <c r="H263" s="5" t="s">
        <v>134</v>
      </c>
      <c r="I263" s="4" t="s">
        <v>135</v>
      </c>
      <c r="J263" s="5"/>
      <c r="K263" s="4"/>
      <c r="L263" s="6">
        <f t="shared" ref="L263:T263" si="78">L264+L266</f>
        <v>192200</v>
      </c>
      <c r="M263" s="6">
        <f t="shared" si="78"/>
        <v>192200</v>
      </c>
      <c r="N263" s="6">
        <f t="shared" si="78"/>
        <v>192200</v>
      </c>
      <c r="O263" s="55"/>
      <c r="P263" s="6">
        <f t="shared" si="78"/>
        <v>45000</v>
      </c>
      <c r="Q263" s="6">
        <f t="shared" si="78"/>
        <v>48000</v>
      </c>
      <c r="R263" s="6">
        <f t="shared" si="78"/>
        <v>52000</v>
      </c>
      <c r="S263" s="59">
        <f t="shared" si="78"/>
        <v>47200</v>
      </c>
      <c r="T263" s="68">
        <f t="shared" si="78"/>
        <v>192200</v>
      </c>
      <c r="U263" s="40"/>
    </row>
    <row r="264" spans="1:21" ht="16.5" customHeight="1" outlineLevel="7">
      <c r="A264" s="4" t="s">
        <v>137</v>
      </c>
      <c r="B264" s="17" t="s">
        <v>158</v>
      </c>
      <c r="C264" s="3" t="s">
        <v>130</v>
      </c>
      <c r="D264" s="4" t="s">
        <v>14</v>
      </c>
      <c r="E264" s="4" t="s">
        <v>131</v>
      </c>
      <c r="F264" s="5" t="s">
        <v>140</v>
      </c>
      <c r="G264" s="4" t="s">
        <v>141</v>
      </c>
      <c r="H264" s="5" t="s">
        <v>136</v>
      </c>
      <c r="I264" s="4" t="s">
        <v>137</v>
      </c>
      <c r="J264" s="5"/>
      <c r="K264" s="4"/>
      <c r="L264" s="6">
        <f t="shared" ref="L264:T264" si="79">L265</f>
        <v>147600</v>
      </c>
      <c r="M264" s="6">
        <f t="shared" si="79"/>
        <v>147600</v>
      </c>
      <c r="N264" s="6">
        <f t="shared" si="79"/>
        <v>147600</v>
      </c>
      <c r="O264" s="55"/>
      <c r="P264" s="6">
        <f t="shared" si="79"/>
        <v>33000</v>
      </c>
      <c r="Q264" s="6">
        <f t="shared" si="79"/>
        <v>37000</v>
      </c>
      <c r="R264" s="6">
        <f t="shared" si="79"/>
        <v>41000</v>
      </c>
      <c r="S264" s="59">
        <f t="shared" si="79"/>
        <v>36600</v>
      </c>
      <c r="T264" s="68">
        <f t="shared" si="79"/>
        <v>147600</v>
      </c>
      <c r="U264" s="40"/>
    </row>
    <row r="265" spans="1:21" ht="15.75" customHeight="1" outlineLevel="7">
      <c r="A265" s="7" t="s">
        <v>26</v>
      </c>
      <c r="B265" s="17" t="s">
        <v>158</v>
      </c>
      <c r="C265" s="7" t="s">
        <v>130</v>
      </c>
      <c r="D265" s="7" t="s">
        <v>14</v>
      </c>
      <c r="E265" s="7" t="s">
        <v>131</v>
      </c>
      <c r="F265" s="8" t="s">
        <v>140</v>
      </c>
      <c r="G265" s="7" t="s">
        <v>141</v>
      </c>
      <c r="H265" s="8" t="s">
        <v>136</v>
      </c>
      <c r="I265" s="7" t="s">
        <v>137</v>
      </c>
      <c r="J265" s="8" t="s">
        <v>25</v>
      </c>
      <c r="K265" s="7" t="s">
        <v>26</v>
      </c>
      <c r="L265" s="75">
        <v>147600</v>
      </c>
      <c r="M265" s="75">
        <v>147600</v>
      </c>
      <c r="N265" s="75">
        <v>147600</v>
      </c>
      <c r="O265" s="76"/>
      <c r="P265" s="75">
        <v>33000</v>
      </c>
      <c r="Q265" s="75">
        <v>37000</v>
      </c>
      <c r="R265" s="75">
        <v>41000</v>
      </c>
      <c r="S265" s="82">
        <v>36600</v>
      </c>
      <c r="T265" s="69">
        <f>P265+Q265+R265+S265</f>
        <v>147600</v>
      </c>
      <c r="U265" s="40"/>
    </row>
    <row r="266" spans="1:21" ht="21.75" customHeight="1" outlineLevel="7">
      <c r="A266" s="4" t="s">
        <v>139</v>
      </c>
      <c r="B266" s="17" t="s">
        <v>158</v>
      </c>
      <c r="C266" s="3" t="s">
        <v>130</v>
      </c>
      <c r="D266" s="4" t="s">
        <v>14</v>
      </c>
      <c r="E266" s="4" t="s">
        <v>131</v>
      </c>
      <c r="F266" s="5" t="s">
        <v>140</v>
      </c>
      <c r="G266" s="4" t="s">
        <v>141</v>
      </c>
      <c r="H266" s="5" t="s">
        <v>138</v>
      </c>
      <c r="I266" s="4" t="s">
        <v>139</v>
      </c>
      <c r="J266" s="5"/>
      <c r="K266" s="4"/>
      <c r="L266" s="6">
        <f t="shared" ref="L266:T266" si="80">L267</f>
        <v>44600</v>
      </c>
      <c r="M266" s="6">
        <f t="shared" si="80"/>
        <v>44600</v>
      </c>
      <c r="N266" s="6">
        <f t="shared" si="80"/>
        <v>44600</v>
      </c>
      <c r="O266" s="55"/>
      <c r="P266" s="6">
        <f t="shared" si="80"/>
        <v>12000</v>
      </c>
      <c r="Q266" s="6">
        <f t="shared" si="80"/>
        <v>11000</v>
      </c>
      <c r="R266" s="6">
        <f t="shared" si="80"/>
        <v>11000</v>
      </c>
      <c r="S266" s="59">
        <f t="shared" si="80"/>
        <v>10600</v>
      </c>
      <c r="T266" s="68">
        <f t="shared" si="80"/>
        <v>44600</v>
      </c>
      <c r="U266" s="40"/>
    </row>
    <row r="267" spans="1:21" ht="16.5" customHeight="1" outlineLevel="7">
      <c r="A267" s="7" t="s">
        <v>30</v>
      </c>
      <c r="B267" s="17" t="s">
        <v>158</v>
      </c>
      <c r="C267" s="7" t="s">
        <v>130</v>
      </c>
      <c r="D267" s="7" t="s">
        <v>14</v>
      </c>
      <c r="E267" s="7" t="s">
        <v>131</v>
      </c>
      <c r="F267" s="8" t="s">
        <v>140</v>
      </c>
      <c r="G267" s="7" t="s">
        <v>141</v>
      </c>
      <c r="H267" s="8" t="s">
        <v>138</v>
      </c>
      <c r="I267" s="7" t="s">
        <v>139</v>
      </c>
      <c r="J267" s="8" t="s">
        <v>29</v>
      </c>
      <c r="K267" s="7" t="s">
        <v>30</v>
      </c>
      <c r="L267" s="9">
        <v>44600</v>
      </c>
      <c r="M267" s="9">
        <v>44600</v>
      </c>
      <c r="N267" s="9">
        <v>44600</v>
      </c>
      <c r="O267" s="56"/>
      <c r="P267" s="9">
        <v>12000</v>
      </c>
      <c r="Q267" s="9">
        <v>11000</v>
      </c>
      <c r="R267" s="9">
        <v>11000</v>
      </c>
      <c r="S267" s="60">
        <v>10600</v>
      </c>
      <c r="T267" s="69">
        <f>P267+Q267+R267+S267</f>
        <v>44600</v>
      </c>
      <c r="U267" s="40"/>
    </row>
    <row r="268" spans="1:21" ht="20.25" customHeight="1" outlineLevel="7">
      <c r="A268" s="4" t="s">
        <v>36</v>
      </c>
      <c r="B268" s="17" t="s">
        <v>158</v>
      </c>
      <c r="C268" s="3" t="s">
        <v>130</v>
      </c>
      <c r="D268" s="4" t="s">
        <v>14</v>
      </c>
      <c r="E268" s="4" t="s">
        <v>131</v>
      </c>
      <c r="F268" s="5" t="s">
        <v>140</v>
      </c>
      <c r="G268" s="4" t="s">
        <v>141</v>
      </c>
      <c r="H268" s="5" t="s">
        <v>35</v>
      </c>
      <c r="I268" s="4" t="s">
        <v>36</v>
      </c>
      <c r="J268" s="5"/>
      <c r="K268" s="4"/>
      <c r="L268" s="6">
        <f t="shared" ref="L268:T268" si="81">L269</f>
        <v>27800</v>
      </c>
      <c r="M268" s="6">
        <f t="shared" si="81"/>
        <v>29000</v>
      </c>
      <c r="N268" s="6">
        <f t="shared" si="81"/>
        <v>30000</v>
      </c>
      <c r="O268" s="55"/>
      <c r="P268" s="6">
        <f t="shared" si="81"/>
        <v>9000</v>
      </c>
      <c r="Q268" s="6">
        <f t="shared" si="81"/>
        <v>10000</v>
      </c>
      <c r="R268" s="6">
        <f t="shared" si="81"/>
        <v>2800</v>
      </c>
      <c r="S268" s="59">
        <f t="shared" si="81"/>
        <v>6000</v>
      </c>
      <c r="T268" s="68">
        <f t="shared" si="81"/>
        <v>27800</v>
      </c>
      <c r="U268" s="40"/>
    </row>
    <row r="269" spans="1:21" ht="20.25" customHeight="1" outlineLevel="7">
      <c r="A269" s="4" t="s">
        <v>38</v>
      </c>
      <c r="B269" s="17" t="s">
        <v>158</v>
      </c>
      <c r="C269" s="3" t="s">
        <v>130</v>
      </c>
      <c r="D269" s="4" t="s">
        <v>14</v>
      </c>
      <c r="E269" s="4" t="s">
        <v>131</v>
      </c>
      <c r="F269" s="5" t="s">
        <v>140</v>
      </c>
      <c r="G269" s="4" t="s">
        <v>141</v>
      </c>
      <c r="H269" s="5" t="s">
        <v>37</v>
      </c>
      <c r="I269" s="4" t="s">
        <v>38</v>
      </c>
      <c r="J269" s="5"/>
      <c r="K269" s="4"/>
      <c r="L269" s="6">
        <f>L270+L275</f>
        <v>27800</v>
      </c>
      <c r="M269" s="6">
        <f>M270+M275</f>
        <v>29000</v>
      </c>
      <c r="N269" s="6">
        <f>N270+N275</f>
        <v>30000</v>
      </c>
      <c r="O269" s="55"/>
      <c r="P269" s="6">
        <f>P270+P275</f>
        <v>9000</v>
      </c>
      <c r="Q269" s="6">
        <f>Q270+Q275</f>
        <v>10000</v>
      </c>
      <c r="R269" s="6">
        <f>R270+R275</f>
        <v>2800</v>
      </c>
      <c r="S269" s="59">
        <f>S270+S275</f>
        <v>6000</v>
      </c>
      <c r="T269" s="68">
        <f>T270+T275</f>
        <v>27800</v>
      </c>
      <c r="U269" s="40"/>
    </row>
    <row r="270" spans="1:21" ht="14.25" customHeight="1" outlineLevel="7">
      <c r="A270" s="4" t="s">
        <v>40</v>
      </c>
      <c r="B270" s="17" t="s">
        <v>158</v>
      </c>
      <c r="C270" s="3" t="s">
        <v>130</v>
      </c>
      <c r="D270" s="4" t="s">
        <v>14</v>
      </c>
      <c r="E270" s="4" t="s">
        <v>131</v>
      </c>
      <c r="F270" s="5" t="s">
        <v>140</v>
      </c>
      <c r="G270" s="4" t="s">
        <v>141</v>
      </c>
      <c r="H270" s="5" t="s">
        <v>39</v>
      </c>
      <c r="I270" s="4" t="s">
        <v>40</v>
      </c>
      <c r="J270" s="5"/>
      <c r="K270" s="4"/>
      <c r="L270" s="6">
        <f t="shared" ref="L270:T270" si="82">L271+L272+L273+L274</f>
        <v>7800</v>
      </c>
      <c r="M270" s="6">
        <f t="shared" si="82"/>
        <v>8000</v>
      </c>
      <c r="N270" s="6">
        <f t="shared" si="82"/>
        <v>8000</v>
      </c>
      <c r="O270" s="55"/>
      <c r="P270" s="6">
        <f t="shared" si="82"/>
        <v>0</v>
      </c>
      <c r="Q270" s="6">
        <f t="shared" si="82"/>
        <v>7000</v>
      </c>
      <c r="R270" s="6">
        <f t="shared" si="82"/>
        <v>800</v>
      </c>
      <c r="S270" s="59">
        <f t="shared" si="82"/>
        <v>0</v>
      </c>
      <c r="T270" s="68">
        <f t="shared" si="82"/>
        <v>7800</v>
      </c>
      <c r="U270" s="40"/>
    </row>
    <row r="271" spans="1:21" ht="15" hidden="1" customHeight="1" outlineLevel="7">
      <c r="A271" s="90" t="s">
        <v>44</v>
      </c>
      <c r="B271" s="91" t="s">
        <v>158</v>
      </c>
      <c r="C271" s="90" t="s">
        <v>130</v>
      </c>
      <c r="D271" s="90" t="s">
        <v>14</v>
      </c>
      <c r="E271" s="90" t="s">
        <v>131</v>
      </c>
      <c r="F271" s="92" t="s">
        <v>140</v>
      </c>
      <c r="G271" s="90" t="s">
        <v>141</v>
      </c>
      <c r="H271" s="92" t="s">
        <v>39</v>
      </c>
      <c r="I271" s="90" t="s">
        <v>40</v>
      </c>
      <c r="J271" s="92" t="s">
        <v>43</v>
      </c>
      <c r="K271" s="90" t="s">
        <v>44</v>
      </c>
      <c r="L271" s="111"/>
      <c r="M271" s="111"/>
      <c r="N271" s="111"/>
      <c r="O271" s="111"/>
      <c r="P271" s="111"/>
      <c r="Q271" s="111"/>
      <c r="R271" s="111"/>
      <c r="S271" s="112"/>
      <c r="T271" s="113">
        <f>P271+Q271+R271+S271</f>
        <v>0</v>
      </c>
      <c r="U271" s="40"/>
    </row>
    <row r="272" spans="1:21" ht="18" customHeight="1" outlineLevel="7">
      <c r="A272" s="7" t="s">
        <v>46</v>
      </c>
      <c r="B272" s="17" t="s">
        <v>158</v>
      </c>
      <c r="C272" s="7" t="s">
        <v>130</v>
      </c>
      <c r="D272" s="7" t="s">
        <v>14</v>
      </c>
      <c r="E272" s="7" t="s">
        <v>131</v>
      </c>
      <c r="F272" s="8" t="s">
        <v>140</v>
      </c>
      <c r="G272" s="7" t="s">
        <v>141</v>
      </c>
      <c r="H272" s="8" t="s">
        <v>39</v>
      </c>
      <c r="I272" s="7" t="s">
        <v>40</v>
      </c>
      <c r="J272" s="8" t="s">
        <v>45</v>
      </c>
      <c r="K272" s="7" t="s">
        <v>46</v>
      </c>
      <c r="L272" s="9">
        <v>1000</v>
      </c>
      <c r="M272" s="9">
        <v>1000</v>
      </c>
      <c r="N272" s="9">
        <v>1000</v>
      </c>
      <c r="O272" s="56"/>
      <c r="P272" s="9"/>
      <c r="Q272" s="9">
        <v>1000</v>
      </c>
      <c r="R272" s="9"/>
      <c r="S272" s="60"/>
      <c r="T272" s="69">
        <f>P272+Q272+R272+S272</f>
        <v>1000</v>
      </c>
      <c r="U272" s="40"/>
    </row>
    <row r="273" spans="1:21" ht="17.25" customHeight="1" outlineLevel="7">
      <c r="A273" s="7" t="s">
        <v>48</v>
      </c>
      <c r="B273" s="17" t="s">
        <v>158</v>
      </c>
      <c r="C273" s="7" t="s">
        <v>130</v>
      </c>
      <c r="D273" s="7" t="s">
        <v>14</v>
      </c>
      <c r="E273" s="7" t="s">
        <v>131</v>
      </c>
      <c r="F273" s="8" t="s">
        <v>140</v>
      </c>
      <c r="G273" s="7" t="s">
        <v>141</v>
      </c>
      <c r="H273" s="8" t="s">
        <v>39</v>
      </c>
      <c r="I273" s="7" t="s">
        <v>40</v>
      </c>
      <c r="J273" s="8" t="s">
        <v>47</v>
      </c>
      <c r="K273" s="7" t="s">
        <v>48</v>
      </c>
      <c r="L273" s="9">
        <v>5000</v>
      </c>
      <c r="M273" s="9">
        <v>5000</v>
      </c>
      <c r="N273" s="9">
        <v>5000</v>
      </c>
      <c r="O273" s="56"/>
      <c r="P273" s="9"/>
      <c r="Q273" s="9">
        <v>5000</v>
      </c>
      <c r="R273" s="9"/>
      <c r="S273" s="60"/>
      <c r="T273" s="69">
        <f>P273+Q273+R273+S273</f>
        <v>5000</v>
      </c>
      <c r="U273" s="40"/>
    </row>
    <row r="274" spans="1:21" ht="18" customHeight="1" outlineLevel="7">
      <c r="A274" s="7" t="s">
        <v>54</v>
      </c>
      <c r="B274" s="17" t="s">
        <v>158</v>
      </c>
      <c r="C274" s="7" t="s">
        <v>130</v>
      </c>
      <c r="D274" s="7" t="s">
        <v>14</v>
      </c>
      <c r="E274" s="7" t="s">
        <v>131</v>
      </c>
      <c r="F274" s="8" t="s">
        <v>140</v>
      </c>
      <c r="G274" s="7" t="s">
        <v>141</v>
      </c>
      <c r="H274" s="8" t="s">
        <v>39</v>
      </c>
      <c r="I274" s="7" t="s">
        <v>40</v>
      </c>
      <c r="J274" s="8" t="s">
        <v>53</v>
      </c>
      <c r="K274" s="7" t="s">
        <v>54</v>
      </c>
      <c r="L274" s="9">
        <v>1800</v>
      </c>
      <c r="M274" s="9">
        <v>2000</v>
      </c>
      <c r="N274" s="9">
        <v>2000</v>
      </c>
      <c r="O274" s="56"/>
      <c r="P274" s="9"/>
      <c r="Q274" s="9">
        <v>1000</v>
      </c>
      <c r="R274" s="9">
        <v>800</v>
      </c>
      <c r="S274" s="60"/>
      <c r="T274" s="69">
        <f>P274+Q274+R274+S274</f>
        <v>1800</v>
      </c>
      <c r="U274" s="40"/>
    </row>
    <row r="275" spans="1:21" ht="17.25" customHeight="1" outlineLevel="7">
      <c r="A275" s="110" t="s">
        <v>203</v>
      </c>
      <c r="B275" s="86" t="s">
        <v>158</v>
      </c>
      <c r="C275" s="85" t="s">
        <v>130</v>
      </c>
      <c r="D275" s="85" t="s">
        <v>14</v>
      </c>
      <c r="E275" s="85" t="s">
        <v>131</v>
      </c>
      <c r="F275" s="87" t="s">
        <v>140</v>
      </c>
      <c r="G275" s="88" t="s">
        <v>34</v>
      </c>
      <c r="H275" s="87" t="s">
        <v>201</v>
      </c>
      <c r="I275" s="85" t="s">
        <v>40</v>
      </c>
      <c r="J275" s="87"/>
      <c r="K275" s="85" t="s">
        <v>55</v>
      </c>
      <c r="L275" s="78">
        <f>L276</f>
        <v>20000</v>
      </c>
      <c r="M275" s="78">
        <f>M276</f>
        <v>21000</v>
      </c>
      <c r="N275" s="78">
        <f>N276</f>
        <v>22000</v>
      </c>
      <c r="O275" s="79"/>
      <c r="P275" s="78">
        <f>P276</f>
        <v>9000</v>
      </c>
      <c r="Q275" s="78">
        <f>Q276</f>
        <v>3000</v>
      </c>
      <c r="R275" s="78">
        <f>R276</f>
        <v>2000</v>
      </c>
      <c r="S275" s="80">
        <f>S276</f>
        <v>6000</v>
      </c>
      <c r="T275" s="81">
        <f>T276</f>
        <v>20000</v>
      </c>
      <c r="U275" s="40"/>
    </row>
    <row r="276" spans="1:21" ht="15.75" customHeight="1" outlineLevel="7">
      <c r="A276" s="7" t="s">
        <v>44</v>
      </c>
      <c r="B276" s="17" t="s">
        <v>158</v>
      </c>
      <c r="C276" s="7" t="s">
        <v>130</v>
      </c>
      <c r="D276" s="7" t="s">
        <v>14</v>
      </c>
      <c r="E276" s="7" t="s">
        <v>131</v>
      </c>
      <c r="F276" s="8" t="s">
        <v>140</v>
      </c>
      <c r="G276" s="7" t="s">
        <v>34</v>
      </c>
      <c r="H276" s="8" t="s">
        <v>201</v>
      </c>
      <c r="I276" s="34"/>
      <c r="J276" s="35" t="s">
        <v>43</v>
      </c>
      <c r="K276" s="34"/>
      <c r="L276" s="44">
        <v>20000</v>
      </c>
      <c r="M276" s="44">
        <v>21000</v>
      </c>
      <c r="N276" s="44">
        <v>22000</v>
      </c>
      <c r="O276" s="57"/>
      <c r="P276" s="44">
        <v>9000</v>
      </c>
      <c r="Q276" s="44">
        <v>3000</v>
      </c>
      <c r="R276" s="44">
        <v>2000</v>
      </c>
      <c r="S276" s="84">
        <v>6000</v>
      </c>
      <c r="T276" s="69">
        <f t="shared" ref="T276" si="83">P276+Q276+R276+S276</f>
        <v>20000</v>
      </c>
      <c r="U276" s="40"/>
    </row>
    <row r="277" spans="1:21" ht="21.75" customHeight="1" outlineLevel="2">
      <c r="A277" s="4" t="s">
        <v>67</v>
      </c>
      <c r="B277" s="17" t="s">
        <v>158</v>
      </c>
      <c r="C277" s="3" t="s">
        <v>130</v>
      </c>
      <c r="D277" s="4" t="s">
        <v>14</v>
      </c>
      <c r="E277" s="4" t="s">
        <v>131</v>
      </c>
      <c r="F277" s="5" t="s">
        <v>124</v>
      </c>
      <c r="G277" s="4" t="s">
        <v>67</v>
      </c>
      <c r="H277" s="5"/>
      <c r="I277" s="4"/>
      <c r="J277" s="5"/>
      <c r="K277" s="4"/>
      <c r="L277" s="6">
        <f t="shared" ref="L277:T280" si="84">L278</f>
        <v>8100</v>
      </c>
      <c r="M277" s="6">
        <f t="shared" si="84"/>
        <v>8100</v>
      </c>
      <c r="N277" s="6">
        <f t="shared" si="84"/>
        <v>8100</v>
      </c>
      <c r="O277" s="55"/>
      <c r="P277" s="6">
        <f t="shared" si="84"/>
        <v>2100</v>
      </c>
      <c r="Q277" s="6">
        <f t="shared" si="84"/>
        <v>2000</v>
      </c>
      <c r="R277" s="6">
        <f t="shared" si="84"/>
        <v>2000</v>
      </c>
      <c r="S277" s="59">
        <f t="shared" si="84"/>
        <v>2000</v>
      </c>
      <c r="T277" s="68">
        <f t="shared" si="84"/>
        <v>8100</v>
      </c>
      <c r="U277" s="40"/>
    </row>
    <row r="278" spans="1:21" ht="16.5" customHeight="1" outlineLevel="7">
      <c r="A278" s="4" t="s">
        <v>57</v>
      </c>
      <c r="B278" s="17" t="s">
        <v>158</v>
      </c>
      <c r="C278" s="3" t="s">
        <v>130</v>
      </c>
      <c r="D278" s="4" t="s">
        <v>14</v>
      </c>
      <c r="E278" s="4" t="s">
        <v>131</v>
      </c>
      <c r="F278" s="5" t="s">
        <v>124</v>
      </c>
      <c r="G278" s="4" t="s">
        <v>67</v>
      </c>
      <c r="H278" s="5" t="s">
        <v>56</v>
      </c>
      <c r="I278" s="4" t="s">
        <v>57</v>
      </c>
      <c r="J278" s="5"/>
      <c r="K278" s="4"/>
      <c r="L278" s="6">
        <f t="shared" si="84"/>
        <v>8100</v>
      </c>
      <c r="M278" s="6">
        <f t="shared" si="84"/>
        <v>8100</v>
      </c>
      <c r="N278" s="6">
        <f t="shared" si="84"/>
        <v>8100</v>
      </c>
      <c r="O278" s="55"/>
      <c r="P278" s="6">
        <f t="shared" si="84"/>
        <v>2100</v>
      </c>
      <c r="Q278" s="6">
        <f t="shared" si="84"/>
        <v>2000</v>
      </c>
      <c r="R278" s="6">
        <f t="shared" si="84"/>
        <v>2000</v>
      </c>
      <c r="S278" s="59">
        <f t="shared" si="84"/>
        <v>2000</v>
      </c>
      <c r="T278" s="68">
        <f t="shared" si="84"/>
        <v>8100</v>
      </c>
      <c r="U278" s="40"/>
    </row>
    <row r="279" spans="1:21" ht="15" customHeight="1" outlineLevel="7">
      <c r="A279" s="4" t="s">
        <v>59</v>
      </c>
      <c r="B279" s="17" t="s">
        <v>158</v>
      </c>
      <c r="C279" s="3" t="s">
        <v>130</v>
      </c>
      <c r="D279" s="4" t="s">
        <v>14</v>
      </c>
      <c r="E279" s="4" t="s">
        <v>131</v>
      </c>
      <c r="F279" s="5" t="s">
        <v>124</v>
      </c>
      <c r="G279" s="4" t="s">
        <v>67</v>
      </c>
      <c r="H279" s="5" t="s">
        <v>58</v>
      </c>
      <c r="I279" s="4" t="s">
        <v>59</v>
      </c>
      <c r="J279" s="5"/>
      <c r="K279" s="4"/>
      <c r="L279" s="6">
        <f t="shared" si="84"/>
        <v>8100</v>
      </c>
      <c r="M279" s="6">
        <f t="shared" si="84"/>
        <v>8100</v>
      </c>
      <c r="N279" s="6">
        <f t="shared" si="84"/>
        <v>8100</v>
      </c>
      <c r="O279" s="55"/>
      <c r="P279" s="6">
        <f t="shared" si="84"/>
        <v>2100</v>
      </c>
      <c r="Q279" s="6">
        <f t="shared" si="84"/>
        <v>2000</v>
      </c>
      <c r="R279" s="6">
        <f t="shared" si="84"/>
        <v>2000</v>
      </c>
      <c r="S279" s="59">
        <f t="shared" si="84"/>
        <v>2000</v>
      </c>
      <c r="T279" s="68">
        <f t="shared" si="84"/>
        <v>8100</v>
      </c>
      <c r="U279" s="40"/>
    </row>
    <row r="280" spans="1:21" ht="15" customHeight="1" outlineLevel="7">
      <c r="A280" s="4" t="s">
        <v>69</v>
      </c>
      <c r="B280" s="17" t="s">
        <v>158</v>
      </c>
      <c r="C280" s="3" t="s">
        <v>130</v>
      </c>
      <c r="D280" s="4" t="s">
        <v>14</v>
      </c>
      <c r="E280" s="4" t="s">
        <v>131</v>
      </c>
      <c r="F280" s="5" t="s">
        <v>124</v>
      </c>
      <c r="G280" s="4" t="s">
        <v>67</v>
      </c>
      <c r="H280" s="5" t="s">
        <v>68</v>
      </c>
      <c r="I280" s="4" t="s">
        <v>69</v>
      </c>
      <c r="J280" s="5"/>
      <c r="K280" s="4"/>
      <c r="L280" s="6">
        <f t="shared" si="84"/>
        <v>8100</v>
      </c>
      <c r="M280" s="6">
        <f t="shared" si="84"/>
        <v>8100</v>
      </c>
      <c r="N280" s="6">
        <f t="shared" si="84"/>
        <v>8100</v>
      </c>
      <c r="O280" s="55"/>
      <c r="P280" s="6">
        <f t="shared" si="84"/>
        <v>2100</v>
      </c>
      <c r="Q280" s="6">
        <f t="shared" si="84"/>
        <v>2000</v>
      </c>
      <c r="R280" s="6">
        <f t="shared" si="84"/>
        <v>2000</v>
      </c>
      <c r="S280" s="59">
        <f t="shared" si="84"/>
        <v>2000</v>
      </c>
      <c r="T280" s="68">
        <f t="shared" si="84"/>
        <v>8100</v>
      </c>
      <c r="U280" s="40"/>
    </row>
    <row r="281" spans="1:21" ht="16.5" customHeight="1" outlineLevel="7">
      <c r="A281" s="7" t="s">
        <v>63</v>
      </c>
      <c r="B281" s="17" t="s">
        <v>158</v>
      </c>
      <c r="C281" s="7" t="s">
        <v>130</v>
      </c>
      <c r="D281" s="7" t="s">
        <v>14</v>
      </c>
      <c r="E281" s="7" t="s">
        <v>131</v>
      </c>
      <c r="F281" s="8" t="s">
        <v>124</v>
      </c>
      <c r="G281" s="7" t="s">
        <v>67</v>
      </c>
      <c r="H281" s="8" t="s">
        <v>68</v>
      </c>
      <c r="I281" s="7" t="s">
        <v>69</v>
      </c>
      <c r="J281" s="8" t="s">
        <v>62</v>
      </c>
      <c r="K281" s="7" t="s">
        <v>63</v>
      </c>
      <c r="L281" s="9">
        <v>8100</v>
      </c>
      <c r="M281" s="9">
        <v>8100</v>
      </c>
      <c r="N281" s="9">
        <v>8100</v>
      </c>
      <c r="O281" s="56"/>
      <c r="P281" s="9">
        <v>2100</v>
      </c>
      <c r="Q281" s="9">
        <v>2000</v>
      </c>
      <c r="R281" s="9">
        <v>2000</v>
      </c>
      <c r="S281" s="60">
        <v>2000</v>
      </c>
      <c r="T281" s="69">
        <f>P281+Q281+R281+S281</f>
        <v>8100</v>
      </c>
      <c r="U281" s="40"/>
    </row>
    <row r="282" spans="1:21">
      <c r="A282" s="36" t="s">
        <v>177</v>
      </c>
      <c r="B282" s="12" t="s">
        <v>158</v>
      </c>
      <c r="C282" s="25" t="s">
        <v>106</v>
      </c>
      <c r="D282" s="26"/>
      <c r="E282" s="26"/>
      <c r="F282" s="27"/>
      <c r="G282" s="26"/>
      <c r="H282" s="27"/>
      <c r="I282" s="26"/>
      <c r="J282" s="27"/>
      <c r="K282" s="4"/>
      <c r="L282" s="28">
        <f t="shared" ref="L282:T288" si="85">L283</f>
        <v>50000</v>
      </c>
      <c r="M282" s="28">
        <f t="shared" si="85"/>
        <v>50000</v>
      </c>
      <c r="N282" s="28">
        <f t="shared" si="85"/>
        <v>50000</v>
      </c>
      <c r="O282" s="55"/>
      <c r="P282" s="28">
        <f t="shared" si="85"/>
        <v>12500</v>
      </c>
      <c r="Q282" s="28">
        <f t="shared" si="85"/>
        <v>12500</v>
      </c>
      <c r="R282" s="28">
        <f t="shared" si="85"/>
        <v>12500</v>
      </c>
      <c r="S282" s="62">
        <f t="shared" si="85"/>
        <v>12500</v>
      </c>
      <c r="T282" s="67">
        <f t="shared" si="85"/>
        <v>50000</v>
      </c>
      <c r="U282" s="40"/>
    </row>
    <row r="283" spans="1:21" outlineLevel="1">
      <c r="A283" s="4" t="s">
        <v>142</v>
      </c>
      <c r="B283" s="17" t="s">
        <v>158</v>
      </c>
      <c r="C283" s="3" t="s">
        <v>106</v>
      </c>
      <c r="D283" s="4" t="s">
        <v>14</v>
      </c>
      <c r="E283" s="4"/>
      <c r="F283" s="5"/>
      <c r="G283" s="4"/>
      <c r="H283" s="5"/>
      <c r="I283" s="4"/>
      <c r="J283" s="5"/>
      <c r="K283" s="4"/>
      <c r="L283" s="6">
        <f t="shared" si="85"/>
        <v>50000</v>
      </c>
      <c r="M283" s="6">
        <f t="shared" si="85"/>
        <v>50000</v>
      </c>
      <c r="N283" s="6">
        <f t="shared" si="85"/>
        <v>50000</v>
      </c>
      <c r="O283" s="55"/>
      <c r="P283" s="6">
        <f t="shared" si="85"/>
        <v>12500</v>
      </c>
      <c r="Q283" s="6">
        <f t="shared" si="85"/>
        <v>12500</v>
      </c>
      <c r="R283" s="6">
        <f t="shared" si="85"/>
        <v>12500</v>
      </c>
      <c r="S283" s="59">
        <f t="shared" si="85"/>
        <v>12500</v>
      </c>
      <c r="T283" s="68">
        <f t="shared" si="85"/>
        <v>50000</v>
      </c>
      <c r="U283" s="40"/>
    </row>
    <row r="284" spans="1:21" ht="22.5" outlineLevel="1">
      <c r="A284" s="29" t="s">
        <v>169</v>
      </c>
      <c r="B284" s="30" t="s">
        <v>158</v>
      </c>
      <c r="C284" s="3" t="s">
        <v>106</v>
      </c>
      <c r="D284" s="4" t="s">
        <v>14</v>
      </c>
      <c r="E284" s="37"/>
      <c r="F284" s="33" t="s">
        <v>170</v>
      </c>
      <c r="G284" s="4"/>
      <c r="H284" s="5"/>
      <c r="I284" s="4"/>
      <c r="J284" s="5"/>
      <c r="K284" s="4"/>
      <c r="L284" s="6">
        <f t="shared" si="85"/>
        <v>50000</v>
      </c>
      <c r="M284" s="6">
        <f t="shared" si="85"/>
        <v>50000</v>
      </c>
      <c r="N284" s="6">
        <f t="shared" si="85"/>
        <v>50000</v>
      </c>
      <c r="O284" s="55"/>
      <c r="P284" s="6">
        <f t="shared" si="85"/>
        <v>12500</v>
      </c>
      <c r="Q284" s="6">
        <f t="shared" si="85"/>
        <v>12500</v>
      </c>
      <c r="R284" s="6">
        <f t="shared" si="85"/>
        <v>12500</v>
      </c>
      <c r="S284" s="59">
        <f t="shared" si="85"/>
        <v>12500</v>
      </c>
      <c r="T284" s="68">
        <f t="shared" si="85"/>
        <v>50000</v>
      </c>
      <c r="U284" s="40"/>
    </row>
    <row r="285" spans="1:21" ht="21.75" customHeight="1" outlineLevel="2">
      <c r="A285" s="4" t="s">
        <v>144</v>
      </c>
      <c r="B285" s="17" t="s">
        <v>158</v>
      </c>
      <c r="C285" s="3" t="s">
        <v>106</v>
      </c>
      <c r="D285" s="4" t="s">
        <v>14</v>
      </c>
      <c r="E285" s="4" t="s">
        <v>142</v>
      </c>
      <c r="F285" s="5" t="s">
        <v>143</v>
      </c>
      <c r="G285" s="4" t="s">
        <v>144</v>
      </c>
      <c r="H285" s="5"/>
      <c r="I285" s="4"/>
      <c r="J285" s="5"/>
      <c r="K285" s="4"/>
      <c r="L285" s="6">
        <f t="shared" si="85"/>
        <v>50000</v>
      </c>
      <c r="M285" s="6">
        <f t="shared" si="85"/>
        <v>50000</v>
      </c>
      <c r="N285" s="6">
        <f t="shared" si="85"/>
        <v>50000</v>
      </c>
      <c r="O285" s="55"/>
      <c r="P285" s="6">
        <f t="shared" si="85"/>
        <v>12500</v>
      </c>
      <c r="Q285" s="6">
        <f t="shared" si="85"/>
        <v>12500</v>
      </c>
      <c r="R285" s="6">
        <f t="shared" si="85"/>
        <v>12500</v>
      </c>
      <c r="S285" s="59">
        <f t="shared" si="85"/>
        <v>12500</v>
      </c>
      <c r="T285" s="68">
        <f t="shared" si="85"/>
        <v>50000</v>
      </c>
      <c r="U285" s="40"/>
    </row>
    <row r="286" spans="1:21" ht="17.25" customHeight="1" outlineLevel="7">
      <c r="A286" s="4" t="s">
        <v>146</v>
      </c>
      <c r="B286" s="17" t="s">
        <v>158</v>
      </c>
      <c r="C286" s="3" t="s">
        <v>106</v>
      </c>
      <c r="D286" s="4" t="s">
        <v>14</v>
      </c>
      <c r="E286" s="4" t="s">
        <v>142</v>
      </c>
      <c r="F286" s="5" t="s">
        <v>143</v>
      </c>
      <c r="G286" s="4" t="s">
        <v>144</v>
      </c>
      <c r="H286" s="5" t="s">
        <v>145</v>
      </c>
      <c r="I286" s="4" t="s">
        <v>146</v>
      </c>
      <c r="J286" s="5"/>
      <c r="K286" s="4"/>
      <c r="L286" s="6">
        <f t="shared" si="85"/>
        <v>50000</v>
      </c>
      <c r="M286" s="6">
        <f t="shared" si="85"/>
        <v>50000</v>
      </c>
      <c r="N286" s="6">
        <f t="shared" si="85"/>
        <v>50000</v>
      </c>
      <c r="O286" s="55"/>
      <c r="P286" s="6">
        <f t="shared" si="85"/>
        <v>12500</v>
      </c>
      <c r="Q286" s="6">
        <f t="shared" si="85"/>
        <v>12500</v>
      </c>
      <c r="R286" s="6">
        <f t="shared" si="85"/>
        <v>12500</v>
      </c>
      <c r="S286" s="59">
        <f t="shared" si="85"/>
        <v>12500</v>
      </c>
      <c r="T286" s="68">
        <f t="shared" si="85"/>
        <v>50000</v>
      </c>
      <c r="U286" s="40"/>
    </row>
    <row r="287" spans="1:21" ht="15.75" customHeight="1" outlineLevel="7">
      <c r="A287" s="4" t="s">
        <v>148</v>
      </c>
      <c r="B287" s="17" t="s">
        <v>158</v>
      </c>
      <c r="C287" s="3" t="s">
        <v>106</v>
      </c>
      <c r="D287" s="4" t="s">
        <v>14</v>
      </c>
      <c r="E287" s="4" t="s">
        <v>142</v>
      </c>
      <c r="F287" s="5" t="s">
        <v>143</v>
      </c>
      <c r="G287" s="4" t="s">
        <v>144</v>
      </c>
      <c r="H287" s="5" t="s">
        <v>147</v>
      </c>
      <c r="I287" s="4" t="s">
        <v>148</v>
      </c>
      <c r="J287" s="5"/>
      <c r="K287" s="4"/>
      <c r="L287" s="6">
        <f t="shared" si="85"/>
        <v>50000</v>
      </c>
      <c r="M287" s="6">
        <f t="shared" si="85"/>
        <v>50000</v>
      </c>
      <c r="N287" s="6">
        <f t="shared" si="85"/>
        <v>50000</v>
      </c>
      <c r="O287" s="55"/>
      <c r="P287" s="6">
        <f t="shared" si="85"/>
        <v>12500</v>
      </c>
      <c r="Q287" s="6">
        <f t="shared" si="85"/>
        <v>12500</v>
      </c>
      <c r="R287" s="6">
        <f t="shared" si="85"/>
        <v>12500</v>
      </c>
      <c r="S287" s="59">
        <f t="shared" si="85"/>
        <v>12500</v>
      </c>
      <c r="T287" s="68">
        <f t="shared" si="85"/>
        <v>50000</v>
      </c>
      <c r="U287" s="40"/>
    </row>
    <row r="288" spans="1:21" ht="15.75" customHeight="1" outlineLevel="7">
      <c r="A288" s="4" t="s">
        <v>150</v>
      </c>
      <c r="B288" s="17" t="s">
        <v>158</v>
      </c>
      <c r="C288" s="3" t="s">
        <v>106</v>
      </c>
      <c r="D288" s="4" t="s">
        <v>14</v>
      </c>
      <c r="E288" s="4" t="s">
        <v>142</v>
      </c>
      <c r="F288" s="5" t="s">
        <v>143</v>
      </c>
      <c r="G288" s="4" t="s">
        <v>144</v>
      </c>
      <c r="H288" s="5" t="s">
        <v>149</v>
      </c>
      <c r="I288" s="4" t="s">
        <v>150</v>
      </c>
      <c r="J288" s="5"/>
      <c r="K288" s="4"/>
      <c r="L288" s="6">
        <f t="shared" si="85"/>
        <v>50000</v>
      </c>
      <c r="M288" s="6">
        <f t="shared" si="85"/>
        <v>50000</v>
      </c>
      <c r="N288" s="6">
        <f t="shared" si="85"/>
        <v>50000</v>
      </c>
      <c r="O288" s="55"/>
      <c r="P288" s="6">
        <f t="shared" si="85"/>
        <v>12500</v>
      </c>
      <c r="Q288" s="6">
        <f t="shared" si="85"/>
        <v>12500</v>
      </c>
      <c r="R288" s="6">
        <f t="shared" si="85"/>
        <v>12500</v>
      </c>
      <c r="S288" s="59">
        <f t="shared" si="85"/>
        <v>12500</v>
      </c>
      <c r="T288" s="68">
        <f t="shared" si="85"/>
        <v>50000</v>
      </c>
      <c r="U288" s="40"/>
    </row>
    <row r="289" spans="1:21" ht="15" customHeight="1" outlineLevel="7">
      <c r="A289" s="7" t="s">
        <v>152</v>
      </c>
      <c r="B289" s="17" t="s">
        <v>158</v>
      </c>
      <c r="C289" s="7" t="s">
        <v>106</v>
      </c>
      <c r="D289" s="7" t="s">
        <v>14</v>
      </c>
      <c r="E289" s="7" t="s">
        <v>142</v>
      </c>
      <c r="F289" s="8" t="s">
        <v>143</v>
      </c>
      <c r="G289" s="7" t="s">
        <v>144</v>
      </c>
      <c r="H289" s="8" t="s">
        <v>149</v>
      </c>
      <c r="I289" s="7" t="s">
        <v>150</v>
      </c>
      <c r="J289" s="8" t="s">
        <v>151</v>
      </c>
      <c r="K289" s="7" t="s">
        <v>152</v>
      </c>
      <c r="L289" s="75">
        <v>50000</v>
      </c>
      <c r="M289" s="75">
        <v>50000</v>
      </c>
      <c r="N289" s="75">
        <v>50000</v>
      </c>
      <c r="O289" s="76"/>
      <c r="P289" s="75">
        <v>12500</v>
      </c>
      <c r="Q289" s="75">
        <v>12500</v>
      </c>
      <c r="R289" s="75">
        <v>12500</v>
      </c>
      <c r="S289" s="82">
        <v>12500</v>
      </c>
      <c r="T289" s="69">
        <f>P289+Q289+R289+S289</f>
        <v>50000</v>
      </c>
      <c r="U289" s="40"/>
    </row>
    <row r="290" spans="1:21">
      <c r="A290" s="36" t="s">
        <v>178</v>
      </c>
      <c r="B290" s="12" t="s">
        <v>158</v>
      </c>
      <c r="C290" s="25" t="s">
        <v>88</v>
      </c>
      <c r="D290" s="26"/>
      <c r="E290" s="26"/>
      <c r="F290" s="27"/>
      <c r="G290" s="26"/>
      <c r="H290" s="27"/>
      <c r="I290" s="26"/>
      <c r="J290" s="27"/>
      <c r="K290" s="4"/>
      <c r="L290" s="28">
        <f t="shared" ref="L290:T295" si="86">L291</f>
        <v>15000</v>
      </c>
      <c r="M290" s="28">
        <f t="shared" si="86"/>
        <v>15000</v>
      </c>
      <c r="N290" s="28">
        <f t="shared" si="86"/>
        <v>15000</v>
      </c>
      <c r="O290" s="55"/>
      <c r="P290" s="28">
        <f t="shared" si="86"/>
        <v>1000</v>
      </c>
      <c r="Q290" s="28">
        <f t="shared" si="86"/>
        <v>5000</v>
      </c>
      <c r="R290" s="28">
        <f t="shared" si="86"/>
        <v>5000</v>
      </c>
      <c r="S290" s="62">
        <f t="shared" si="86"/>
        <v>4000</v>
      </c>
      <c r="T290" s="67">
        <f t="shared" si="86"/>
        <v>15000</v>
      </c>
      <c r="U290" s="40"/>
    </row>
    <row r="291" spans="1:21" outlineLevel="1">
      <c r="A291" s="4" t="s">
        <v>153</v>
      </c>
      <c r="B291" s="17" t="s">
        <v>158</v>
      </c>
      <c r="C291" s="3" t="s">
        <v>88</v>
      </c>
      <c r="D291" s="4" t="s">
        <v>15</v>
      </c>
      <c r="E291" s="4"/>
      <c r="F291" s="5"/>
      <c r="G291" s="4"/>
      <c r="H291" s="5"/>
      <c r="I291" s="4"/>
      <c r="J291" s="5"/>
      <c r="K291" s="4"/>
      <c r="L291" s="6">
        <f t="shared" si="86"/>
        <v>15000</v>
      </c>
      <c r="M291" s="6">
        <f t="shared" si="86"/>
        <v>15000</v>
      </c>
      <c r="N291" s="6">
        <f t="shared" si="86"/>
        <v>15000</v>
      </c>
      <c r="O291" s="55"/>
      <c r="P291" s="6">
        <f t="shared" si="86"/>
        <v>1000</v>
      </c>
      <c r="Q291" s="6">
        <f t="shared" si="86"/>
        <v>5000</v>
      </c>
      <c r="R291" s="6">
        <f t="shared" si="86"/>
        <v>5000</v>
      </c>
      <c r="S291" s="59">
        <f t="shared" si="86"/>
        <v>4000</v>
      </c>
      <c r="T291" s="68">
        <f t="shared" si="86"/>
        <v>15000</v>
      </c>
      <c r="U291" s="40"/>
    </row>
    <row r="292" spans="1:21" ht="22.5" outlineLevel="1">
      <c r="A292" s="29" t="s">
        <v>169</v>
      </c>
      <c r="B292" s="30" t="s">
        <v>158</v>
      </c>
      <c r="C292" s="31" t="s">
        <v>88</v>
      </c>
      <c r="D292" s="32" t="s">
        <v>15</v>
      </c>
      <c r="E292" s="37"/>
      <c r="F292" s="33" t="s">
        <v>170</v>
      </c>
      <c r="G292" s="4"/>
      <c r="H292" s="5"/>
      <c r="I292" s="4"/>
      <c r="J292" s="5"/>
      <c r="K292" s="4"/>
      <c r="L292" s="6">
        <f t="shared" si="86"/>
        <v>15000</v>
      </c>
      <c r="M292" s="6">
        <f t="shared" si="86"/>
        <v>15000</v>
      </c>
      <c r="N292" s="6">
        <f t="shared" si="86"/>
        <v>15000</v>
      </c>
      <c r="O292" s="55"/>
      <c r="P292" s="6">
        <f t="shared" si="86"/>
        <v>1000</v>
      </c>
      <c r="Q292" s="6">
        <f t="shared" si="86"/>
        <v>5000</v>
      </c>
      <c r="R292" s="6">
        <f t="shared" si="86"/>
        <v>5000</v>
      </c>
      <c r="S292" s="59">
        <f t="shared" si="86"/>
        <v>4000</v>
      </c>
      <c r="T292" s="68">
        <f t="shared" si="86"/>
        <v>15000</v>
      </c>
      <c r="U292" s="40"/>
    </row>
    <row r="293" spans="1:21" ht="17.25" customHeight="1" outlineLevel="2">
      <c r="A293" s="4" t="s">
        <v>155</v>
      </c>
      <c r="B293" s="17" t="s">
        <v>158</v>
      </c>
      <c r="C293" s="3" t="s">
        <v>88</v>
      </c>
      <c r="D293" s="4" t="s">
        <v>15</v>
      </c>
      <c r="E293" s="4" t="s">
        <v>153</v>
      </c>
      <c r="F293" s="5" t="s">
        <v>154</v>
      </c>
      <c r="G293" s="4" t="s">
        <v>155</v>
      </c>
      <c r="H293" s="5"/>
      <c r="I293" s="4"/>
      <c r="J293" s="5"/>
      <c r="K293" s="4"/>
      <c r="L293" s="6">
        <f t="shared" si="86"/>
        <v>15000</v>
      </c>
      <c r="M293" s="6">
        <f t="shared" si="86"/>
        <v>15000</v>
      </c>
      <c r="N293" s="6">
        <f t="shared" si="86"/>
        <v>15000</v>
      </c>
      <c r="O293" s="55"/>
      <c r="P293" s="6">
        <f t="shared" si="86"/>
        <v>1000</v>
      </c>
      <c r="Q293" s="6">
        <f t="shared" si="86"/>
        <v>5000</v>
      </c>
      <c r="R293" s="6">
        <f t="shared" si="86"/>
        <v>5000</v>
      </c>
      <c r="S293" s="59">
        <f t="shared" si="86"/>
        <v>4000</v>
      </c>
      <c r="T293" s="68">
        <f t="shared" si="86"/>
        <v>15000</v>
      </c>
      <c r="U293" s="40"/>
    </row>
    <row r="294" spans="1:21" ht="20.25" customHeight="1" outlineLevel="7">
      <c r="A294" s="4" t="s">
        <v>36</v>
      </c>
      <c r="B294" s="17" t="s">
        <v>158</v>
      </c>
      <c r="C294" s="3" t="s">
        <v>88</v>
      </c>
      <c r="D294" s="4" t="s">
        <v>15</v>
      </c>
      <c r="E294" s="4" t="s">
        <v>153</v>
      </c>
      <c r="F294" s="5" t="s">
        <v>154</v>
      </c>
      <c r="G294" s="4" t="s">
        <v>155</v>
      </c>
      <c r="H294" s="5" t="s">
        <v>35</v>
      </c>
      <c r="I294" s="4" t="s">
        <v>36</v>
      </c>
      <c r="J294" s="5"/>
      <c r="K294" s="4"/>
      <c r="L294" s="6">
        <f t="shared" si="86"/>
        <v>15000</v>
      </c>
      <c r="M294" s="6">
        <f t="shared" si="86"/>
        <v>15000</v>
      </c>
      <c r="N294" s="6">
        <f t="shared" si="86"/>
        <v>15000</v>
      </c>
      <c r="O294" s="55"/>
      <c r="P294" s="6">
        <f t="shared" si="86"/>
        <v>1000</v>
      </c>
      <c r="Q294" s="6">
        <f t="shared" si="86"/>
        <v>5000</v>
      </c>
      <c r="R294" s="6">
        <f t="shared" si="86"/>
        <v>5000</v>
      </c>
      <c r="S294" s="59">
        <f t="shared" si="86"/>
        <v>4000</v>
      </c>
      <c r="T294" s="68">
        <f t="shared" si="86"/>
        <v>15000</v>
      </c>
      <c r="U294" s="40"/>
    </row>
    <row r="295" spans="1:21" ht="22.5" customHeight="1" outlineLevel="7">
      <c r="A295" s="4" t="s">
        <v>38</v>
      </c>
      <c r="B295" s="17" t="s">
        <v>158</v>
      </c>
      <c r="C295" s="3" t="s">
        <v>88</v>
      </c>
      <c r="D295" s="4" t="s">
        <v>15</v>
      </c>
      <c r="E295" s="4" t="s">
        <v>153</v>
      </c>
      <c r="F295" s="5" t="s">
        <v>154</v>
      </c>
      <c r="G295" s="4" t="s">
        <v>155</v>
      </c>
      <c r="H295" s="5" t="s">
        <v>37</v>
      </c>
      <c r="I295" s="4" t="s">
        <v>38</v>
      </c>
      <c r="J295" s="5"/>
      <c r="K295" s="4"/>
      <c r="L295" s="6">
        <f t="shared" si="86"/>
        <v>15000</v>
      </c>
      <c r="M295" s="6">
        <f t="shared" si="86"/>
        <v>15000</v>
      </c>
      <c r="N295" s="6">
        <f t="shared" si="86"/>
        <v>15000</v>
      </c>
      <c r="O295" s="55"/>
      <c r="P295" s="6">
        <f t="shared" si="86"/>
        <v>1000</v>
      </c>
      <c r="Q295" s="6">
        <f t="shared" si="86"/>
        <v>5000</v>
      </c>
      <c r="R295" s="6">
        <f t="shared" si="86"/>
        <v>5000</v>
      </c>
      <c r="S295" s="59">
        <f t="shared" si="86"/>
        <v>4000</v>
      </c>
      <c r="T295" s="68">
        <f t="shared" si="86"/>
        <v>15000</v>
      </c>
      <c r="U295" s="40"/>
    </row>
    <row r="296" spans="1:21" ht="17.25" customHeight="1" outlineLevel="7">
      <c r="A296" s="4" t="s">
        <v>40</v>
      </c>
      <c r="B296" s="17" t="s">
        <v>158</v>
      </c>
      <c r="C296" s="3" t="s">
        <v>88</v>
      </c>
      <c r="D296" s="4" t="s">
        <v>15</v>
      </c>
      <c r="E296" s="4" t="s">
        <v>153</v>
      </c>
      <c r="F296" s="5" t="s">
        <v>154</v>
      </c>
      <c r="G296" s="4" t="s">
        <v>155</v>
      </c>
      <c r="H296" s="5" t="s">
        <v>39</v>
      </c>
      <c r="I296" s="4" t="s">
        <v>40</v>
      </c>
      <c r="J296" s="5"/>
      <c r="K296" s="4"/>
      <c r="L296" s="6">
        <f t="shared" ref="L296:T296" si="87">L297+L298+L299</f>
        <v>15000</v>
      </c>
      <c r="M296" s="6">
        <f t="shared" si="87"/>
        <v>15000</v>
      </c>
      <c r="N296" s="6">
        <f t="shared" si="87"/>
        <v>15000</v>
      </c>
      <c r="O296" s="55"/>
      <c r="P296" s="6">
        <f t="shared" si="87"/>
        <v>1000</v>
      </c>
      <c r="Q296" s="6">
        <f t="shared" si="87"/>
        <v>5000</v>
      </c>
      <c r="R296" s="6">
        <f t="shared" si="87"/>
        <v>5000</v>
      </c>
      <c r="S296" s="59">
        <f t="shared" si="87"/>
        <v>4000</v>
      </c>
      <c r="T296" s="68">
        <f t="shared" si="87"/>
        <v>15000</v>
      </c>
      <c r="U296" s="40"/>
    </row>
    <row r="297" spans="1:21" ht="16.5" hidden="1" customHeight="1" outlineLevel="7">
      <c r="A297" s="7" t="s">
        <v>156</v>
      </c>
      <c r="B297" s="17" t="s">
        <v>158</v>
      </c>
      <c r="C297" s="7" t="s">
        <v>88</v>
      </c>
      <c r="D297" s="7" t="s">
        <v>15</v>
      </c>
      <c r="E297" s="7" t="s">
        <v>153</v>
      </c>
      <c r="F297" s="8" t="s">
        <v>154</v>
      </c>
      <c r="G297" s="7" t="s">
        <v>155</v>
      </c>
      <c r="H297" s="8" t="s">
        <v>39</v>
      </c>
      <c r="I297" s="7" t="s">
        <v>40</v>
      </c>
      <c r="J297" s="8" t="s">
        <v>147</v>
      </c>
      <c r="K297" s="7" t="s">
        <v>156</v>
      </c>
      <c r="L297" s="9"/>
      <c r="M297" s="9"/>
      <c r="N297" s="9"/>
      <c r="O297" s="56"/>
      <c r="P297" s="9"/>
      <c r="Q297" s="9"/>
      <c r="R297" s="9"/>
      <c r="S297" s="60"/>
      <c r="T297" s="69">
        <f>P297+Q297+R297+S297</f>
        <v>0</v>
      </c>
      <c r="U297" s="40"/>
    </row>
    <row r="298" spans="1:21" ht="17.25" customHeight="1" outlineLevel="7">
      <c r="A298" s="7" t="s">
        <v>52</v>
      </c>
      <c r="B298" s="17" t="s">
        <v>158</v>
      </c>
      <c r="C298" s="7" t="s">
        <v>88</v>
      </c>
      <c r="D298" s="7" t="s">
        <v>15</v>
      </c>
      <c r="E298" s="7" t="s">
        <v>153</v>
      </c>
      <c r="F298" s="8" t="s">
        <v>154</v>
      </c>
      <c r="G298" s="7" t="s">
        <v>155</v>
      </c>
      <c r="H298" s="8" t="s">
        <v>39</v>
      </c>
      <c r="I298" s="7" t="s">
        <v>40</v>
      </c>
      <c r="J298" s="8" t="s">
        <v>51</v>
      </c>
      <c r="K298" s="7" t="s">
        <v>52</v>
      </c>
      <c r="L298" s="9">
        <v>5000</v>
      </c>
      <c r="M298" s="9">
        <v>5000</v>
      </c>
      <c r="N298" s="9">
        <v>5000</v>
      </c>
      <c r="O298" s="56"/>
      <c r="P298" s="9"/>
      <c r="Q298" s="9">
        <v>2000</v>
      </c>
      <c r="R298" s="9">
        <v>2000</v>
      </c>
      <c r="S298" s="60">
        <v>1000</v>
      </c>
      <c r="T298" s="69">
        <f>P298+Q298+R298+S298</f>
        <v>5000</v>
      </c>
      <c r="U298" s="40"/>
    </row>
    <row r="299" spans="1:21" ht="16.5" customHeight="1" outlineLevel="7" thickBot="1">
      <c r="A299" s="153" t="s">
        <v>129</v>
      </c>
      <c r="B299" s="17" t="s">
        <v>158</v>
      </c>
      <c r="C299" s="153" t="s">
        <v>88</v>
      </c>
      <c r="D299" s="153" t="s">
        <v>15</v>
      </c>
      <c r="E299" s="153" t="s">
        <v>153</v>
      </c>
      <c r="F299" s="154" t="s">
        <v>154</v>
      </c>
      <c r="G299" s="153" t="s">
        <v>155</v>
      </c>
      <c r="H299" s="154" t="s">
        <v>39</v>
      </c>
      <c r="I299" s="153" t="s">
        <v>40</v>
      </c>
      <c r="J299" s="154" t="s">
        <v>128</v>
      </c>
      <c r="K299" s="153" t="s">
        <v>129</v>
      </c>
      <c r="L299" s="155">
        <v>10000</v>
      </c>
      <c r="M299" s="155">
        <v>10000</v>
      </c>
      <c r="N299" s="155">
        <v>10000</v>
      </c>
      <c r="O299" s="56"/>
      <c r="P299" s="9">
        <v>1000</v>
      </c>
      <c r="Q299" s="9">
        <v>3000</v>
      </c>
      <c r="R299" s="9">
        <v>3000</v>
      </c>
      <c r="S299" s="60">
        <v>3000</v>
      </c>
      <c r="T299" s="123">
        <f>P299+Q299+R299+S299</f>
        <v>10000</v>
      </c>
      <c r="U299" s="40"/>
    </row>
    <row r="300" spans="1:21" ht="13.5" hidden="1" outlineLevel="7" thickBot="1">
      <c r="A300" s="10" t="s">
        <v>13</v>
      </c>
      <c r="B300" s="12"/>
      <c r="C300" s="10"/>
      <c r="D300" s="22"/>
      <c r="E300" s="22"/>
      <c r="F300" s="23"/>
      <c r="G300" s="22"/>
      <c r="H300" s="23"/>
      <c r="I300" s="22"/>
      <c r="J300" s="23"/>
      <c r="K300" s="22"/>
      <c r="L300" s="93">
        <f t="shared" ref="L300:T300" si="88">L18</f>
        <v>4642000</v>
      </c>
      <c r="M300" s="93">
        <f t="shared" si="88"/>
        <v>4675000</v>
      </c>
      <c r="N300" s="93">
        <f t="shared" si="88"/>
        <v>4713000</v>
      </c>
      <c r="O300" s="94"/>
      <c r="P300" s="93">
        <f t="shared" si="88"/>
        <v>1155100</v>
      </c>
      <c r="Q300" s="93">
        <f t="shared" si="88"/>
        <v>1176200</v>
      </c>
      <c r="R300" s="93">
        <f t="shared" si="88"/>
        <v>1167700</v>
      </c>
      <c r="S300" s="95">
        <f t="shared" si="88"/>
        <v>1143000</v>
      </c>
      <c r="T300" s="89">
        <f t="shared" si="88"/>
        <v>4642000</v>
      </c>
      <c r="U300" s="40"/>
    </row>
    <row r="301" spans="1:21" hidden="1" outlineLevel="7">
      <c r="A301" s="47" t="s">
        <v>190</v>
      </c>
      <c r="B301" s="48"/>
      <c r="C301" s="47"/>
      <c r="D301" s="47"/>
      <c r="E301" s="47"/>
      <c r="F301" s="49"/>
      <c r="G301" s="47"/>
      <c r="H301" s="49"/>
      <c r="I301" s="47"/>
      <c r="J301" s="49"/>
      <c r="K301" s="47"/>
      <c r="L301" s="99">
        <f>L302+L303</f>
        <v>1724800</v>
      </c>
      <c r="M301" s="99">
        <f>M302+M303</f>
        <v>1690500</v>
      </c>
      <c r="N301" s="99">
        <f>N302+N303</f>
        <v>1601700</v>
      </c>
      <c r="O301" s="96"/>
      <c r="P301" s="97"/>
      <c r="Q301" s="97"/>
      <c r="R301" s="97"/>
      <c r="S301" s="97"/>
      <c r="T301" s="100">
        <f>T302+T303</f>
        <v>1558100</v>
      </c>
      <c r="U301" s="40"/>
    </row>
    <row r="302" spans="1:21" hidden="1" outlineLevel="7">
      <c r="A302" s="47" t="s">
        <v>191</v>
      </c>
      <c r="B302" s="48"/>
      <c r="C302" s="47"/>
      <c r="D302" s="47"/>
      <c r="E302" s="47"/>
      <c r="F302" s="49"/>
      <c r="G302" s="47"/>
      <c r="H302" s="49"/>
      <c r="I302" s="47"/>
      <c r="J302" s="49"/>
      <c r="K302" s="47"/>
      <c r="L302" s="100">
        <f>L244+L270</f>
        <v>477000</v>
      </c>
      <c r="M302" s="100">
        <f>M244+M270</f>
        <v>375500</v>
      </c>
      <c r="N302" s="100">
        <f>N244+N270</f>
        <v>258600</v>
      </c>
      <c r="O302" s="83"/>
      <c r="P302" s="50"/>
      <c r="Q302" s="50"/>
      <c r="R302" s="50"/>
      <c r="S302" s="50"/>
      <c r="T302" s="100">
        <f>T244+T270</f>
        <v>477000</v>
      </c>
      <c r="U302" s="40"/>
    </row>
    <row r="303" spans="1:21" hidden="1" outlineLevel="7">
      <c r="A303" s="47" t="s">
        <v>192</v>
      </c>
      <c r="B303" s="48"/>
      <c r="C303" s="47"/>
      <c r="D303" s="47"/>
      <c r="E303" s="47"/>
      <c r="F303" s="49"/>
      <c r="G303" s="47"/>
      <c r="H303" s="49"/>
      <c r="I303" s="47"/>
      <c r="J303" s="49"/>
      <c r="K303" s="47"/>
      <c r="L303" s="100">
        <f>L41+L61+L100+L127+L135+L149+L156+L171+L178+L186+L192+L205+L215+L218+L230+L296</f>
        <v>1247800</v>
      </c>
      <c r="M303" s="100">
        <f>M41+M61+M100+M127+M135+M149+M156+M171+M178+M186+M192+M205+M215+M218+M230+M296</f>
        <v>1315000</v>
      </c>
      <c r="N303" s="100">
        <f>N41+N61+N100+N127+N135+N149+N156+N171+N178+N186+N192+N205+N215+N218+N230+N296</f>
        <v>1343100</v>
      </c>
      <c r="O303" s="83"/>
      <c r="P303" s="50"/>
      <c r="Q303" s="50"/>
      <c r="R303" s="50"/>
      <c r="S303" s="50"/>
      <c r="T303" s="100">
        <f>T41+T61+T100+T127+T135+T149+T156+T171+T178+T186+T192+T205+T230+T296</f>
        <v>1081100</v>
      </c>
      <c r="U303" s="40"/>
    </row>
    <row r="304" spans="1:21" hidden="1" outlineLevel="7">
      <c r="A304" s="47" t="s">
        <v>206</v>
      </c>
      <c r="B304" s="48"/>
      <c r="C304" s="47"/>
      <c r="D304" s="47"/>
      <c r="E304" s="47"/>
      <c r="F304" s="49"/>
      <c r="G304" s="47"/>
      <c r="H304" s="49"/>
      <c r="I304" s="47"/>
      <c r="J304" s="49"/>
      <c r="K304" s="47"/>
      <c r="L304" s="99">
        <f>L305+L306</f>
        <v>221700</v>
      </c>
      <c r="M304" s="99">
        <f>M305+M306</f>
        <v>170000</v>
      </c>
      <c r="N304" s="99">
        <f>N305+N306</f>
        <v>176000</v>
      </c>
      <c r="O304" s="96"/>
      <c r="P304" s="97"/>
      <c r="Q304" s="97"/>
      <c r="R304" s="97"/>
      <c r="S304" s="97"/>
      <c r="T304" s="99">
        <f>T305+T306</f>
        <v>221700</v>
      </c>
      <c r="U304" s="40"/>
    </row>
    <row r="305" spans="1:21" hidden="1" outlineLevel="7">
      <c r="A305" s="47" t="s">
        <v>191</v>
      </c>
      <c r="B305" s="48"/>
      <c r="C305" s="47"/>
      <c r="D305" s="47"/>
      <c r="E305" s="47"/>
      <c r="F305" s="49"/>
      <c r="G305" s="47"/>
      <c r="H305" s="49"/>
      <c r="I305" s="47"/>
      <c r="J305" s="49"/>
      <c r="K305" s="47"/>
      <c r="L305" s="100">
        <f>L253+L275</f>
        <v>70500</v>
      </c>
      <c r="M305" s="100">
        <f>M253+M275</f>
        <v>73000</v>
      </c>
      <c r="N305" s="100">
        <f>N253+N275</f>
        <v>76000</v>
      </c>
      <c r="O305" s="83"/>
      <c r="P305" s="50"/>
      <c r="Q305" s="50"/>
      <c r="R305" s="50"/>
      <c r="S305" s="50"/>
      <c r="T305" s="100">
        <f>T253+T275</f>
        <v>70500</v>
      </c>
      <c r="U305" s="40"/>
    </row>
    <row r="306" spans="1:21" hidden="1" outlineLevel="7">
      <c r="A306" s="47" t="s">
        <v>192</v>
      </c>
      <c r="B306" s="48"/>
      <c r="C306" s="47"/>
      <c r="D306" s="47"/>
      <c r="E306" s="47"/>
      <c r="F306" s="49"/>
      <c r="G306" s="47"/>
      <c r="H306" s="49"/>
      <c r="I306" s="47"/>
      <c r="J306" s="49"/>
      <c r="K306" s="47"/>
      <c r="L306" s="100">
        <f>L50+L103+L165</f>
        <v>151200</v>
      </c>
      <c r="M306" s="100">
        <f>M50+M103+M165</f>
        <v>97000</v>
      </c>
      <c r="N306" s="100">
        <f>N50+N103+N165</f>
        <v>100000</v>
      </c>
      <c r="O306" s="83"/>
      <c r="P306" s="50"/>
      <c r="Q306" s="50"/>
      <c r="R306" s="50"/>
      <c r="S306" s="50"/>
      <c r="T306" s="100">
        <f>T50+T103+T165</f>
        <v>151200</v>
      </c>
      <c r="U306" s="40"/>
    </row>
    <row r="307" spans="1:21" hidden="1" outlineLevel="7">
      <c r="A307" s="47" t="s">
        <v>205</v>
      </c>
      <c r="B307" s="48"/>
      <c r="C307" s="47"/>
      <c r="D307" s="47"/>
      <c r="E307" s="47"/>
      <c r="F307" s="49"/>
      <c r="G307" s="47"/>
      <c r="H307" s="49"/>
      <c r="I307" s="47"/>
      <c r="J307" s="49"/>
      <c r="K307" s="47"/>
      <c r="L307" s="99">
        <f t="shared" ref="L307:N309" si="89">L301+L304</f>
        <v>1946500</v>
      </c>
      <c r="M307" s="99">
        <f t="shared" si="89"/>
        <v>1860500</v>
      </c>
      <c r="N307" s="99">
        <f t="shared" si="89"/>
        <v>1777700</v>
      </c>
      <c r="O307" s="96"/>
      <c r="P307" s="97"/>
      <c r="Q307" s="97"/>
      <c r="R307" s="97"/>
      <c r="S307" s="97"/>
      <c r="T307" s="99">
        <f>T301+T304</f>
        <v>1779800</v>
      </c>
      <c r="U307" s="40"/>
    </row>
    <row r="308" spans="1:21" hidden="1" outlineLevel="7">
      <c r="A308" s="106" t="s">
        <v>208</v>
      </c>
      <c r="B308" s="48"/>
      <c r="C308" s="106"/>
      <c r="D308" s="106"/>
      <c r="E308" s="106"/>
      <c r="F308" s="107"/>
      <c r="G308" s="106"/>
      <c r="H308" s="107"/>
      <c r="I308" s="106"/>
      <c r="J308" s="107"/>
      <c r="K308" s="106"/>
      <c r="L308" s="51">
        <f t="shared" si="89"/>
        <v>547500</v>
      </c>
      <c r="M308" s="51">
        <f t="shared" si="89"/>
        <v>448500</v>
      </c>
      <c r="N308" s="51">
        <f t="shared" si="89"/>
        <v>334600</v>
      </c>
      <c r="O308" s="58"/>
      <c r="P308" s="108"/>
      <c r="Q308" s="108"/>
      <c r="R308" s="108"/>
      <c r="S308" s="108"/>
      <c r="T308" s="51">
        <f>T302+T305</f>
        <v>547500</v>
      </c>
      <c r="U308" s="40"/>
    </row>
    <row r="309" spans="1:21" hidden="1" outlineLevel="7">
      <c r="A309" s="106" t="s">
        <v>209</v>
      </c>
      <c r="B309" s="48"/>
      <c r="C309" s="106"/>
      <c r="D309" s="106"/>
      <c r="E309" s="106"/>
      <c r="F309" s="107"/>
      <c r="G309" s="106"/>
      <c r="H309" s="107"/>
      <c r="I309" s="106"/>
      <c r="J309" s="107"/>
      <c r="K309" s="106"/>
      <c r="L309" s="51">
        <f t="shared" si="89"/>
        <v>1399000</v>
      </c>
      <c r="M309" s="51">
        <f t="shared" si="89"/>
        <v>1412000</v>
      </c>
      <c r="N309" s="51">
        <f t="shared" si="89"/>
        <v>1443100</v>
      </c>
      <c r="O309" s="58"/>
      <c r="P309" s="108"/>
      <c r="Q309" s="108"/>
      <c r="R309" s="108"/>
      <c r="S309" s="108"/>
      <c r="T309" s="51">
        <f>T303+T306</f>
        <v>1232300</v>
      </c>
      <c r="U309" s="40"/>
    </row>
    <row r="310" spans="1:21" ht="12.75" hidden="1" customHeight="1">
      <c r="A310" s="38"/>
      <c r="B310" s="38"/>
      <c r="C310" s="38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1" ht="12.75" hidden="1" customHeight="1">
      <c r="A311" s="39" t="s">
        <v>179</v>
      </c>
      <c r="E311" s="156" t="s">
        <v>180</v>
      </c>
      <c r="F311" s="156"/>
      <c r="G311" s="156"/>
      <c r="H311" s="156"/>
      <c r="I311" s="156"/>
      <c r="J311" s="156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1" ht="12.75" hidden="1" customHeight="1"/>
    <row r="313" spans="1:21" ht="12.75" hidden="1" customHeight="1">
      <c r="A313" s="40" t="s">
        <v>181</v>
      </c>
      <c r="E313" s="156" t="s">
        <v>182</v>
      </c>
      <c r="F313" s="156"/>
      <c r="G313" s="156"/>
      <c r="H313" s="156"/>
      <c r="I313" s="156"/>
      <c r="J313" s="156"/>
    </row>
    <row r="314" spans="1:21" ht="12.75" hidden="1" customHeight="1"/>
    <row r="315" spans="1:21" ht="12.75" hidden="1" customHeight="1">
      <c r="A315" s="105" t="s">
        <v>220</v>
      </c>
    </row>
    <row r="316" spans="1:21" ht="12.75" hidden="1" customHeight="1">
      <c r="A316" s="40"/>
    </row>
    <row r="317" spans="1:21" ht="12.75" hidden="1" customHeight="1">
      <c r="A317" s="40"/>
    </row>
    <row r="318" spans="1:21">
      <c r="A318" s="40"/>
    </row>
    <row r="319" spans="1:21" hidden="1">
      <c r="A319" s="74" t="s">
        <v>195</v>
      </c>
    </row>
    <row r="320" spans="1:21" hidden="1">
      <c r="A320" s="73" t="s">
        <v>193</v>
      </c>
      <c r="L320" s="72">
        <v>2020</v>
      </c>
      <c r="M320" s="72">
        <v>2021</v>
      </c>
      <c r="N320" s="72">
        <v>2022</v>
      </c>
      <c r="O320" s="58"/>
      <c r="P320" s="72"/>
      <c r="Q320" s="72"/>
      <c r="R320" s="72"/>
      <c r="S320" s="72"/>
      <c r="T320" s="72" t="s">
        <v>194</v>
      </c>
    </row>
    <row r="321" spans="1:20" ht="13.5" hidden="1" thickBot="1">
      <c r="A321" s="10" t="s">
        <v>13</v>
      </c>
      <c r="B321" s="12"/>
      <c r="C321" s="10"/>
      <c r="D321" s="22"/>
      <c r="E321" s="22"/>
      <c r="F321" s="23"/>
      <c r="G321" s="22"/>
      <c r="H321" s="23"/>
      <c r="I321" s="22"/>
      <c r="J321" s="23"/>
      <c r="K321" s="22"/>
      <c r="L321" s="24">
        <f t="shared" ref="L321:N324" si="90">L300</f>
        <v>4642000</v>
      </c>
      <c r="M321" s="24">
        <f t="shared" si="90"/>
        <v>4675000</v>
      </c>
      <c r="N321" s="24">
        <f t="shared" si="90"/>
        <v>4713000</v>
      </c>
      <c r="O321" s="54"/>
      <c r="P321" s="24">
        <f>P300</f>
        <v>1155100</v>
      </c>
      <c r="Q321" s="24">
        <f>Q300</f>
        <v>1176200</v>
      </c>
      <c r="R321" s="24">
        <f>R300</f>
        <v>1167700</v>
      </c>
      <c r="S321" s="61">
        <f>S300</f>
        <v>1143000</v>
      </c>
      <c r="T321" s="71">
        <f>T300</f>
        <v>4642000</v>
      </c>
    </row>
    <row r="322" spans="1:20" hidden="1">
      <c r="A322" s="47" t="s">
        <v>190</v>
      </c>
      <c r="B322" s="48"/>
      <c r="C322" s="47"/>
      <c r="D322" s="47"/>
      <c r="E322" s="47"/>
      <c r="F322" s="49"/>
      <c r="G322" s="47"/>
      <c r="H322" s="49"/>
      <c r="I322" s="47"/>
      <c r="J322" s="49"/>
      <c r="K322" s="47"/>
      <c r="L322" s="51">
        <f t="shared" si="90"/>
        <v>1724800</v>
      </c>
      <c r="M322" s="51">
        <f t="shared" si="90"/>
        <v>1690500</v>
      </c>
      <c r="N322" s="51">
        <f t="shared" si="90"/>
        <v>1601700</v>
      </c>
      <c r="O322" s="58"/>
      <c r="P322" s="50"/>
      <c r="Q322" s="50"/>
      <c r="R322" s="50"/>
      <c r="S322" s="50"/>
      <c r="T322" s="51">
        <f>T301</f>
        <v>1558100</v>
      </c>
    </row>
    <row r="323" spans="1:20" hidden="1">
      <c r="A323" s="47" t="s">
        <v>191</v>
      </c>
      <c r="B323" s="48"/>
      <c r="C323" s="47"/>
      <c r="D323" s="47"/>
      <c r="E323" s="47"/>
      <c r="F323" s="49"/>
      <c r="G323" s="47"/>
      <c r="H323" s="49"/>
      <c r="I323" s="47"/>
      <c r="J323" s="49"/>
      <c r="K323" s="47"/>
      <c r="L323" s="51">
        <f t="shared" si="90"/>
        <v>477000</v>
      </c>
      <c r="M323" s="51">
        <f t="shared" si="90"/>
        <v>375500</v>
      </c>
      <c r="N323" s="51">
        <f t="shared" si="90"/>
        <v>258600</v>
      </c>
      <c r="O323" s="58"/>
      <c r="P323" s="50"/>
      <c r="Q323" s="50"/>
      <c r="R323" s="50"/>
      <c r="S323" s="50"/>
      <c r="T323" s="51">
        <f>T302</f>
        <v>477000</v>
      </c>
    </row>
    <row r="324" spans="1:20" hidden="1">
      <c r="A324" s="47" t="s">
        <v>192</v>
      </c>
      <c r="B324" s="48"/>
      <c r="C324" s="47"/>
      <c r="D324" s="47"/>
      <c r="E324" s="47"/>
      <c r="F324" s="49"/>
      <c r="G324" s="47"/>
      <c r="H324" s="49"/>
      <c r="I324" s="47"/>
      <c r="J324" s="49"/>
      <c r="K324" s="47"/>
      <c r="L324" s="51">
        <f t="shared" si="90"/>
        <v>1247800</v>
      </c>
      <c r="M324" s="51">
        <f t="shared" si="90"/>
        <v>1315000</v>
      </c>
      <c r="N324" s="51">
        <f t="shared" si="90"/>
        <v>1343100</v>
      </c>
      <c r="O324" s="58"/>
      <c r="P324" s="50"/>
      <c r="Q324" s="50"/>
      <c r="R324" s="50"/>
      <c r="S324" s="50"/>
      <c r="T324" s="51">
        <f>T303</f>
        <v>1081100</v>
      </c>
    </row>
    <row r="325" spans="1:20" ht="12.75" customHeight="1">
      <c r="A325" s="40" t="s">
        <v>220</v>
      </c>
    </row>
  </sheetData>
  <mergeCells count="18">
    <mergeCell ref="A15:O15"/>
    <mergeCell ref="E3:O3"/>
    <mergeCell ref="E4:O4"/>
    <mergeCell ref="F5:O5"/>
    <mergeCell ref="F6:O6"/>
    <mergeCell ref="F7:O7"/>
    <mergeCell ref="F8:O8"/>
    <mergeCell ref="I9:O9"/>
    <mergeCell ref="A10:N10"/>
    <mergeCell ref="A11:Q11"/>
    <mergeCell ref="A12:Q12"/>
    <mergeCell ref="A14:O14"/>
    <mergeCell ref="E313:J313"/>
    <mergeCell ref="A16:A17"/>
    <mergeCell ref="B16:J16"/>
    <mergeCell ref="L16:N16"/>
    <mergeCell ref="P16:T16"/>
    <mergeCell ref="E311:J311"/>
  </mergeCells>
  <pageMargins left="0.17" right="0.16" top="0.17" bottom="0.2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:description>POI HSSF rep:2.46.0.82</dc:description>
  <cp:lastModifiedBy>Lenovo</cp:lastModifiedBy>
  <cp:lastPrinted>2021-12-26T14:46:50Z</cp:lastPrinted>
  <dcterms:created xsi:type="dcterms:W3CDTF">2018-12-26T05:58:46Z</dcterms:created>
  <dcterms:modified xsi:type="dcterms:W3CDTF">2022-01-10T09:21:34Z</dcterms:modified>
</cp:coreProperties>
</file>